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2"/>
  </bookViews>
  <sheets>
    <sheet name="Расплюсовка" sheetId="1" r:id="rId1"/>
    <sheet name="Спорные" sheetId="2" r:id="rId2"/>
    <sheet name="Таблица" sheetId="3" r:id="rId3"/>
  </sheets>
  <definedNames/>
  <calcPr fullCalcOnLoad="1"/>
</workbook>
</file>

<file path=xl/sharedStrings.xml><?xml version="1.0" encoding="utf-8"?>
<sst xmlns="http://schemas.openxmlformats.org/spreadsheetml/2006/main" count="1281" uniqueCount="221">
  <si>
    <t>Команда</t>
  </si>
  <si>
    <t>Город</t>
  </si>
  <si>
    <t>Итого</t>
  </si>
  <si>
    <t>Тур 1</t>
  </si>
  <si>
    <t>Тур 2</t>
  </si>
  <si>
    <t>Тур 3</t>
  </si>
  <si>
    <t>Тур 4</t>
  </si>
  <si>
    <t>Место</t>
  </si>
  <si>
    <t>Нас. пункт</t>
  </si>
  <si>
    <t>Номер вопроса</t>
  </si>
  <si>
    <t>Ответ</t>
  </si>
  <si>
    <t>Правильный ответ отмечается плюсом (+) или единицей (1)</t>
  </si>
  <si>
    <t>Неправильный ответ не отмечается никак</t>
  </si>
  <si>
    <t>Спорный ответ отмечается знаком вопроса (?), и подробности указываются на вкладке "Спорные"</t>
  </si>
  <si>
    <t>Минус один</t>
  </si>
  <si>
    <t>Фантасмагория</t>
  </si>
  <si>
    <t>Z</t>
  </si>
  <si>
    <t>Альтаир</t>
  </si>
  <si>
    <t>+</t>
  </si>
  <si>
    <t>Эрудиты</t>
  </si>
  <si>
    <t>Ханты-Мансийск</t>
  </si>
  <si>
    <t>Плюшки Гольджи</t>
  </si>
  <si>
    <t>Окружающая пятница</t>
  </si>
  <si>
    <t>Нижний Новгород</t>
  </si>
  <si>
    <t>«лучшая» мужская роль, «лучшая» женская роль</t>
  </si>
  <si>
    <t>в исходном  английском варианте использовано слово worst, что переводится как "худший" и только так.</t>
  </si>
  <si>
    <t>заправка</t>
  </si>
  <si>
    <t>ответ команды никак не выводит на то, что Nissan LEAF - электромобиль или хотя бы гибрид</t>
  </si>
  <si>
    <t>вода</t>
  </si>
  <si>
    <t>душ</t>
  </si>
  <si>
    <t>Решение</t>
  </si>
  <si>
    <t>Аргументация</t>
  </si>
  <si>
    <t>-</t>
  </si>
  <si>
    <t>для сельского хозяйства без искусственной системы орошения важен именно дождь, кроме того, ответ не обыгрывает родства слонов с тучами, о котором команды к моменту задания вопроса уже слышали</t>
  </si>
  <si>
    <t>ответ не подходит фактически к обеим частям вопроса. Для Ботсваны понятие душа вошло в обиход совсем недавно, а доказательств того, что индийцы просили слонов о душе из хобота, мы не нашли. Французское слово "душ" и русское "дождь"  - не однокоренные</t>
  </si>
  <si>
    <t>Бодрячком</t>
  </si>
  <si>
    <t>Ярославль</t>
  </si>
  <si>
    <t>Возвращение Кутаха</t>
  </si>
  <si>
    <t>88</t>
  </si>
  <si>
    <t>Д'Иван Грозный</t>
  </si>
  <si>
    <t>Монокраб</t>
  </si>
  <si>
    <t>Жители Гренландии</t>
  </si>
  <si>
    <t>Эскимосы составляют свыше 90% населения современной Гренландии, так что натяжка незначительна</t>
  </si>
  <si>
    <t>Пончик</t>
  </si>
  <si>
    <t>Есть сладкий пончик с соленым сыром - это чересчур даже для американцев :-)</t>
  </si>
  <si>
    <t>Заряжаться</t>
  </si>
  <si>
    <t>Часть речи не та, но смысл передан верно</t>
  </si>
  <si>
    <t>Респиратор</t>
  </si>
  <si>
    <t>Респиратор - средство индивидуальной защиты органов дыхания от попадания аэрозолей или газов. То есть кислородная маска не является респиратором.</t>
  </si>
  <si>
    <t>Нуклончики</t>
  </si>
  <si>
    <t>Казань</t>
  </si>
  <si>
    <t>Нам паралельно</t>
  </si>
  <si>
    <t xml:space="preserve">Случайная Статья </t>
  </si>
  <si>
    <t>Ошибка 404</t>
  </si>
  <si>
    <t>Антивирус</t>
  </si>
  <si>
    <t>Тула</t>
  </si>
  <si>
    <t>Команда Б</t>
  </si>
  <si>
    <t>Гайдн и Вивальди</t>
  </si>
  <si>
    <t>Второй Лондон</t>
  </si>
  <si>
    <t>Худший актер и актриса</t>
  </si>
  <si>
    <t>Города-легкие</t>
  </si>
  <si>
    <t>Пятница 13-е</t>
  </si>
  <si>
    <t>Жуки на дороге</t>
  </si>
  <si>
    <t>Слоны и облака</t>
  </si>
  <si>
    <t>Салтычиха</t>
  </si>
  <si>
    <t>Стерлинги на фунт</t>
  </si>
  <si>
    <t>Выучить русский язык</t>
  </si>
  <si>
    <t>Стрельба с качелей</t>
  </si>
  <si>
    <t>Гренландцы</t>
  </si>
  <si>
    <t>Нанонавт</t>
  </si>
  <si>
    <t>Малый килт</t>
  </si>
  <si>
    <t>Автомобили в ломбардах</t>
  </si>
  <si>
    <t>Колонии птиц</t>
  </si>
  <si>
    <t>Оксид водорода</t>
  </si>
  <si>
    <t>Прогноз погоды</t>
  </si>
  <si>
    <t>Перевернутые светофоры</t>
  </si>
  <si>
    <t>Травматическая эпидемия</t>
  </si>
  <si>
    <t>Афоризм об афоризме</t>
  </si>
  <si>
    <t>Кирпичи почтой</t>
  </si>
  <si>
    <t>Кошки и собаки</t>
  </si>
  <si>
    <t>Американский бублик</t>
  </si>
  <si>
    <t>Сыр "Филадельфия"</t>
  </si>
  <si>
    <t>Том и Джерри</t>
  </si>
  <si>
    <t>Амперсанд (&amp;)</t>
  </si>
  <si>
    <t>Подзарядка в McDonald's</t>
  </si>
  <si>
    <t>Мощи св. Марка</t>
  </si>
  <si>
    <t>Дождь</t>
  </si>
  <si>
    <t>Владимир Даль</t>
  </si>
  <si>
    <t>Марко Поло</t>
  </si>
  <si>
    <t>Вечеринка у Хокинга</t>
  </si>
  <si>
    <t>Порез бумагой</t>
  </si>
  <si>
    <t>Кислород на ж/д</t>
  </si>
  <si>
    <t>Стыковка над Эльбой</t>
  </si>
  <si>
    <t>mid</t>
  </si>
  <si>
    <t>%%: 20-80</t>
  </si>
  <si>
    <t>%%: 30-70</t>
  </si>
  <si>
    <t>%%: &gt;=50</t>
  </si>
  <si>
    <t>мужская и женская роль</t>
  </si>
  <si>
    <t>Контекст антипремии позволяет трактовать неполный ответ в пользу команды</t>
  </si>
  <si>
    <t>ноздри</t>
  </si>
  <si>
    <t xml:space="preserve">Ноздри - всего лишь отверстия в фильтре дыхательной системы, и функцию газообмена обеспечивают не они. Таким образом, ответ команды намного хуже подходит в качестве аналогии, не говоря о том, что он неверен по факту. </t>
  </si>
  <si>
    <t>насекомые</t>
  </si>
  <si>
    <t>Ответ недостаточно конкретен и не оправдывает упоминания "Фольксвагена" в тексте вопроса.</t>
  </si>
  <si>
    <t>фунт стерлингов</t>
  </si>
  <si>
    <t>Фунтом стерлингов называли 1 фунт этих монет, а не одну штуку. Название денежной единицы "фунт стерлингов" стало официальным только с введением банкнот.</t>
  </si>
  <si>
    <t>Говорить по-русски</t>
  </si>
  <si>
    <t>Ответ почти синонимичен авторскому.</t>
  </si>
  <si>
    <t>люди из будущего</t>
  </si>
  <si>
    <t>Попадание людей из будущего в назначенный Хокингом день подразумевает путешествие во времени.</t>
  </si>
  <si>
    <t>Подснежник Геннадия Второго</t>
  </si>
  <si>
    <t>Пермь</t>
  </si>
  <si>
    <t>Oppossible</t>
  </si>
  <si>
    <t>Бешеный Бетховен</t>
  </si>
  <si>
    <t>Ложносуринамский мукоед</t>
  </si>
  <si>
    <t>лучшая мужская роль, лучшая женская роль</t>
  </si>
  <si>
    <t>рубль</t>
  </si>
  <si>
    <t>Рубль в Средние века был крупной крупной денежной единицей (в том числе, и в самом буквальном смысле), так что расхождения между двумя рублями были относительно (в процентом отношении) невелики, в отличие от мелких чешуек-стерлингов</t>
  </si>
  <si>
    <t>Крылатое выражение</t>
  </si>
  <si>
    <t>Не всякое крылатое выражение - афоризм.</t>
  </si>
  <si>
    <t>Быстрая заправка</t>
  </si>
  <si>
    <t>Кислородная маска</t>
  </si>
  <si>
    <t>Требовалось ответить одним словом, в том числе, и чтобы отсечь именно такой ответ.</t>
  </si>
  <si>
    <t>Флогистон</t>
  </si>
  <si>
    <t>Екатеринбург</t>
  </si>
  <si>
    <t>NoName</t>
  </si>
  <si>
    <t>Чеширский крот</t>
  </si>
  <si>
    <t>Кот Шрёдингера</t>
  </si>
  <si>
    <t>Анархия</t>
  </si>
  <si>
    <t>Зигзаг удачи</t>
  </si>
  <si>
    <t>Цианид калия- Лицей им. Зарифы Алиевой</t>
  </si>
  <si>
    <t>Баку</t>
  </si>
  <si>
    <t>USB-189</t>
  </si>
  <si>
    <t>Лас Вегас - Сборная школ</t>
  </si>
  <si>
    <t>Birlik-Лицей им. Зарифы Алиевой</t>
  </si>
  <si>
    <t>М4А1 - Лицей им. Зарифы Алиевой</t>
  </si>
  <si>
    <t>Фортуна-160</t>
  </si>
  <si>
    <t>Копилка знаний-160</t>
  </si>
  <si>
    <t>Вундеркинды - Евролицей</t>
  </si>
  <si>
    <t>Eurozahs-Сборная школ</t>
  </si>
  <si>
    <t>Owl's - 158</t>
  </si>
  <si>
    <t>Aurora - Сборная школ</t>
  </si>
  <si>
    <t>Андромеда-лицей имени Зарифы Алиевой</t>
  </si>
  <si>
    <t>Star Wars - Лицей имени Н.Туси</t>
  </si>
  <si>
    <t>Знание-сила-83</t>
  </si>
  <si>
    <t>Brain Wave - Евролицей</t>
  </si>
  <si>
    <t>Аргонавты - 158</t>
  </si>
  <si>
    <t>Медведи 158</t>
  </si>
  <si>
    <t>Эврика-школа 134</t>
  </si>
  <si>
    <t>MIX 160</t>
  </si>
  <si>
    <t>Знатоки-160</t>
  </si>
  <si>
    <t>Афродита-160</t>
  </si>
  <si>
    <t>Антонио Ревальде</t>
  </si>
  <si>
    <t>Несмотря на созвучие ответа правильному, засчитать его мы не имеем возможности, так как отпевали знаменитого венецианца, а о существовании Антонио Ревальде никто, кроме команды, давшей ответ, не знает.</t>
  </si>
  <si>
    <t>столица</t>
  </si>
  <si>
    <t>Ответ не подходит под фразу Дерипаски, к тому же требовалось ответить двумя словами.</t>
  </si>
  <si>
    <t>самая худшая роль брата, самая худшая роль сестры</t>
  </si>
  <si>
    <t>Отдельной номинации именно для роли брата/сестры у "Золотой малины" нет.</t>
  </si>
  <si>
    <t>нос</t>
  </si>
  <si>
    <t>Нос не является абсолютно критичным органом для дыхания (это фильтр на входе дыхательной системы), кроме того, ответ  неверен по факту.</t>
  </si>
  <si>
    <t>газообмен</t>
  </si>
  <si>
    <t>Сирийцы сравнивают эти города не с процессом, а с органом, обеспечивающим процесс. Разница есть.</t>
  </si>
  <si>
    <t>насекомых</t>
  </si>
  <si>
    <t>фунт</t>
  </si>
  <si>
    <t>Фунт - это единица веса, а не название монеты.</t>
  </si>
  <si>
    <t>Прогноз</t>
  </si>
  <si>
    <t>Кислородная подушка</t>
  </si>
  <si>
    <t>маска</t>
  </si>
  <si>
    <t>Ответ явно не обыгрывает высокогорье. Кроме того, маску выдают, а не подают.</t>
  </si>
  <si>
    <t>Сомнительно, чтобы это был первый в истории прогноз. Философы, например, охотно прогнозировали будущее человечества.</t>
  </si>
  <si>
    <t>Desipere in Loco</t>
  </si>
  <si>
    <t>Рязань</t>
  </si>
  <si>
    <t>С преподвыподвертом</t>
  </si>
  <si>
    <t>ТриАД</t>
  </si>
  <si>
    <t>Эффект пончика</t>
  </si>
  <si>
    <t>для гостей из будущего</t>
  </si>
  <si>
    <t>Путеш во вр</t>
  </si>
  <si>
    <t>Авторский ответ узнается</t>
  </si>
  <si>
    <t>Фантом</t>
  </si>
  <si>
    <t>Ереван</t>
  </si>
  <si>
    <t>Квант</t>
  </si>
  <si>
    <t>Черные и колючие</t>
  </si>
  <si>
    <t>http</t>
  </si>
  <si>
    <t>Иркутск</t>
  </si>
  <si>
    <t>Копии царя Соломона</t>
  </si>
  <si>
    <t>Деловой грейпфрут</t>
  </si>
  <si>
    <t>Мой господин</t>
  </si>
  <si>
    <t>Джигурда</t>
  </si>
  <si>
    <t>Дабудидабудай</t>
  </si>
  <si>
    <t>ОК</t>
  </si>
  <si>
    <t>Крекер</t>
  </si>
  <si>
    <t>Куберы</t>
  </si>
  <si>
    <t>10 сарказмов в минуту</t>
  </si>
  <si>
    <t>Широкая на широкую</t>
  </si>
  <si>
    <t>Чайный пакетик</t>
  </si>
  <si>
    <t>Ангарск</t>
  </si>
  <si>
    <t>Уникум</t>
  </si>
  <si>
    <t>Теория большого смеха</t>
  </si>
  <si>
    <t>Гиперболическое седло</t>
  </si>
  <si>
    <t>Протофонарный столб</t>
  </si>
  <si>
    <t>Марс</t>
  </si>
  <si>
    <t>Roling Stones</t>
  </si>
  <si>
    <t>Расчеши манту</t>
  </si>
  <si>
    <t>Lova-lova</t>
  </si>
  <si>
    <t>Доктор Шмель</t>
  </si>
  <si>
    <t>3-6</t>
  </si>
  <si>
    <t>8-11</t>
  </si>
  <si>
    <t>12-15</t>
  </si>
  <si>
    <t>16-20</t>
  </si>
  <si>
    <t>21-25</t>
  </si>
  <si>
    <t>26-29</t>
  </si>
  <si>
    <t>30-34</t>
  </si>
  <si>
    <t>35-38</t>
  </si>
  <si>
    <t>39-45</t>
  </si>
  <si>
    <t>46-50</t>
  </si>
  <si>
    <t>51-52</t>
  </si>
  <si>
    <t>53-59</t>
  </si>
  <si>
    <t>60-63</t>
  </si>
  <si>
    <t>64-67</t>
  </si>
  <si>
    <t>68-72</t>
  </si>
  <si>
    <t>73-75</t>
  </si>
  <si>
    <t>76-77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</si>
</sst>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 Narrow"/>
      <family val="2"/>
    </font>
    <font>
      <sz val="12"/>
      <color indexed="8"/>
      <name val="Times New Roman"/>
      <family val="1"/>
    </font>
    <font>
      <sz val="9"/>
      <color indexed="8"/>
      <name val="Arial Narrow"/>
      <family val="2"/>
    </font>
    <font>
      <sz val="8"/>
      <color indexed="8"/>
      <name val="Arial Narrow"/>
      <family val="2"/>
    </font>
    <font>
      <sz val="10"/>
      <color indexed="8"/>
      <name val="Arial Narrow"/>
      <family val="2"/>
    </font>
    <font>
      <sz val="10"/>
      <color indexed="8"/>
      <name val="Agency FB"/>
      <family val="2"/>
    </font>
    <font>
      <sz val="11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Arial Narrow"/>
      <family val="2"/>
    </font>
    <font>
      <sz val="11"/>
      <color indexed="10"/>
      <name val="Arial Narrow"/>
      <family val="2"/>
    </font>
    <font>
      <b/>
      <sz val="11"/>
      <color indexed="10"/>
      <name val="Arial Narrow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 Narrow"/>
      <family val="2"/>
    </font>
    <font>
      <sz val="11"/>
      <color rgb="FF000000"/>
      <name val="Arial Narrow"/>
      <family val="2"/>
    </font>
    <font>
      <b/>
      <sz val="11"/>
      <color theme="1"/>
      <name val="Arial Narrow"/>
      <family val="2"/>
    </font>
    <font>
      <sz val="11"/>
      <color rgb="FFFF0000"/>
      <name val="Arial Narrow"/>
      <family val="2"/>
    </font>
    <font>
      <b/>
      <sz val="11"/>
      <color rgb="FFFF0000"/>
      <name val="Arial Narrow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8200"/>
        <bgColor indexed="64"/>
      </patternFill>
    </fill>
    <fill>
      <patternFill patternType="solid">
        <fgColor rgb="FF69FF9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91FF73"/>
        <bgColor indexed="64"/>
      </patternFill>
    </fill>
    <fill>
      <patternFill patternType="solid">
        <fgColor rgb="FF00AF00"/>
        <bgColor indexed="64"/>
      </patternFill>
    </fill>
    <fill>
      <patternFill patternType="solid">
        <fgColor rgb="FFA0DC0A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46D250"/>
        <bgColor indexed="64"/>
      </patternFill>
    </fill>
    <fill>
      <patternFill patternType="solid">
        <fgColor rgb="FF0A2DFF"/>
        <bgColor indexed="64"/>
      </patternFill>
    </fill>
    <fill>
      <patternFill patternType="solid">
        <fgColor rgb="FF96FFBE"/>
        <bgColor indexed="64"/>
      </patternFill>
    </fill>
    <fill>
      <patternFill patternType="solid">
        <fgColor rgb="FFFFCD00"/>
        <bgColor indexed="64"/>
      </patternFill>
    </fill>
    <fill>
      <patternFill patternType="solid">
        <fgColor rgb="FF559B2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3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44" fillId="0" borderId="10" xfId="0" applyFont="1" applyBorder="1" applyAlignment="1">
      <alignment/>
    </xf>
    <xf numFmtId="0" fontId="44" fillId="34" borderId="10" xfId="0" applyFont="1" applyFill="1" applyBorder="1" applyAlignment="1">
      <alignment horizontal="left" vertical="center" wrapText="1"/>
    </xf>
    <xf numFmtId="0" fontId="44" fillId="34" borderId="10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35" borderId="10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0" xfId="0" applyFont="1" applyBorder="1" applyAlignment="1">
      <alignment vertical="center"/>
    </xf>
    <xf numFmtId="0" fontId="0" fillId="0" borderId="0" xfId="0" applyAlignment="1">
      <alignment vertical="center"/>
    </xf>
    <xf numFmtId="0" fontId="2" fillId="36" borderId="10" xfId="0" applyFont="1" applyFill="1" applyBorder="1" applyAlignment="1">
      <alignment/>
    </xf>
    <xf numFmtId="20" fontId="2" fillId="36" borderId="10" xfId="0" applyNumberFormat="1" applyFont="1" applyFill="1" applyBorder="1" applyAlignment="1">
      <alignment horizontal="left"/>
    </xf>
    <xf numFmtId="0" fontId="2" fillId="37" borderId="11" xfId="0" applyFont="1" applyFill="1" applyBorder="1" applyAlignment="1">
      <alignment/>
    </xf>
    <xf numFmtId="0" fontId="0" fillId="0" borderId="10" xfId="0" applyBorder="1" applyAlignment="1">
      <alignment horizontal="center" vertical="center"/>
    </xf>
    <xf numFmtId="0" fontId="2" fillId="38" borderId="10" xfId="0" applyFont="1" applyFill="1" applyBorder="1" applyAlignment="1">
      <alignment vertical="center"/>
    </xf>
    <xf numFmtId="0" fontId="0" fillId="38" borderId="10" xfId="0" applyFill="1" applyBorder="1" applyAlignment="1">
      <alignment horizontal="center" vertical="center"/>
    </xf>
    <xf numFmtId="0" fontId="44" fillId="38" borderId="10" xfId="0" applyFont="1" applyFill="1" applyBorder="1" applyAlignment="1">
      <alignment/>
    </xf>
    <xf numFmtId="0" fontId="2" fillId="38" borderId="10" xfId="0" applyFont="1" applyFill="1" applyBorder="1" applyAlignment="1">
      <alignment horizontal="center" vertical="center"/>
    </xf>
    <xf numFmtId="0" fontId="2" fillId="38" borderId="10" xfId="0" applyFont="1" applyFill="1" applyBorder="1" applyAlignment="1">
      <alignment vertical="center" wrapText="1"/>
    </xf>
    <xf numFmtId="0" fontId="2" fillId="39" borderId="10" xfId="0" applyFont="1" applyFill="1" applyBorder="1" applyAlignment="1">
      <alignment/>
    </xf>
    <xf numFmtId="49" fontId="2" fillId="39" borderId="10" xfId="0" applyNumberFormat="1" applyFont="1" applyFill="1" applyBorder="1" applyAlignment="1">
      <alignment horizontal="left"/>
    </xf>
    <xf numFmtId="0" fontId="2" fillId="40" borderId="10" xfId="0" applyFont="1" applyFill="1" applyBorder="1" applyAlignment="1">
      <alignment/>
    </xf>
    <xf numFmtId="0" fontId="2" fillId="41" borderId="10" xfId="0" applyFont="1" applyFill="1" applyBorder="1" applyAlignment="1">
      <alignment/>
    </xf>
    <xf numFmtId="0" fontId="3" fillId="0" borderId="0" xfId="0" applyFont="1" applyAlignment="1">
      <alignment textRotation="90"/>
    </xf>
    <xf numFmtId="0" fontId="5" fillId="0" borderId="0" xfId="0" applyFont="1" applyAlignment="1">
      <alignment textRotation="90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0" fontId="6" fillId="42" borderId="10" xfId="0" applyFont="1" applyFill="1" applyBorder="1" applyAlignment="1">
      <alignment horizontal="center"/>
    </xf>
    <xf numFmtId="0" fontId="7" fillId="42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2" fillId="43" borderId="10" xfId="0" applyFont="1" applyFill="1" applyBorder="1" applyAlignment="1">
      <alignment/>
    </xf>
    <xf numFmtId="0" fontId="44" fillId="38" borderId="10" xfId="0" applyFont="1" applyFill="1" applyBorder="1" applyAlignment="1">
      <alignment horizontal="center"/>
    </xf>
    <xf numFmtId="0" fontId="2" fillId="44" borderId="10" xfId="0" applyFont="1" applyFill="1" applyBorder="1" applyAlignment="1">
      <alignment/>
    </xf>
    <xf numFmtId="0" fontId="45" fillId="45" borderId="10" xfId="0" applyFont="1" applyFill="1" applyBorder="1" applyAlignment="1">
      <alignment vertical="center" wrapText="1"/>
    </xf>
    <xf numFmtId="0" fontId="2" fillId="45" borderId="10" xfId="0" applyFont="1" applyFill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45" borderId="10" xfId="0" applyFont="1" applyFill="1" applyBorder="1" applyAlignment="1">
      <alignment vertical="center" wrapText="1"/>
    </xf>
    <xf numFmtId="0" fontId="8" fillId="45" borderId="10" xfId="0" applyFont="1" applyFill="1" applyBorder="1" applyAlignment="1">
      <alignment vertical="center" wrapText="1"/>
    </xf>
    <xf numFmtId="0" fontId="45" fillId="45" borderId="0" xfId="0" applyFont="1" applyFill="1" applyBorder="1" applyAlignment="1">
      <alignment vertical="center" wrapText="1"/>
    </xf>
    <xf numFmtId="0" fontId="2" fillId="38" borderId="12" xfId="0" applyFont="1" applyFill="1" applyBorder="1" applyAlignment="1">
      <alignment vertical="center" wrapText="1"/>
    </xf>
    <xf numFmtId="0" fontId="44" fillId="38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45" borderId="12" xfId="0" applyFont="1" applyFill="1" applyBorder="1" applyAlignment="1">
      <alignment vertical="center"/>
    </xf>
    <xf numFmtId="0" fontId="2" fillId="46" borderId="10" xfId="0" applyFont="1" applyFill="1" applyBorder="1" applyAlignment="1">
      <alignment/>
    </xf>
    <xf numFmtId="0" fontId="2" fillId="0" borderId="13" xfId="0" applyFont="1" applyFill="1" applyBorder="1" applyAlignment="1">
      <alignment vertical="center" wrapText="1"/>
    </xf>
    <xf numFmtId="0" fontId="2" fillId="47" borderId="10" xfId="0" applyFont="1" applyFill="1" applyBorder="1" applyAlignment="1">
      <alignment/>
    </xf>
    <xf numFmtId="0" fontId="2" fillId="38" borderId="12" xfId="0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44" fillId="38" borderId="12" xfId="0" applyFont="1" applyFill="1" applyBorder="1" applyAlignment="1">
      <alignment vertical="center"/>
    </xf>
    <xf numFmtId="0" fontId="44" fillId="38" borderId="13" xfId="0" applyFont="1" applyFill="1" applyBorder="1" applyAlignment="1">
      <alignment vertical="center"/>
    </xf>
    <xf numFmtId="0" fontId="2" fillId="38" borderId="12" xfId="0" applyFont="1" applyFill="1" applyBorder="1" applyAlignment="1">
      <alignment vertical="center" wrapText="1"/>
    </xf>
    <xf numFmtId="0" fontId="2" fillId="38" borderId="13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/>
    </xf>
    <xf numFmtId="0" fontId="2" fillId="48" borderId="11" xfId="0" applyFont="1" applyFill="1" applyBorder="1" applyAlignment="1">
      <alignment/>
    </xf>
    <xf numFmtId="0" fontId="44" fillId="0" borderId="10" xfId="0" applyFont="1" applyBorder="1" applyAlignment="1">
      <alignment horizontal="left"/>
    </xf>
    <xf numFmtId="0" fontId="44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25" fillId="33" borderId="10" xfId="0" applyFont="1" applyFill="1" applyBorder="1" applyAlignment="1">
      <alignment horizontal="center"/>
    </xf>
    <xf numFmtId="0" fontId="46" fillId="0" borderId="10" xfId="0" applyFont="1" applyBorder="1" applyAlignment="1">
      <alignment horizontal="center"/>
    </xf>
    <xf numFmtId="0" fontId="35" fillId="0" borderId="0" xfId="0" applyFont="1" applyAlignment="1">
      <alignment horizontal="center"/>
    </xf>
    <xf numFmtId="20" fontId="44" fillId="0" borderId="10" xfId="0" applyNumberFormat="1" applyFont="1" applyBorder="1" applyAlignment="1">
      <alignment horizontal="left"/>
    </xf>
    <xf numFmtId="49" fontId="2" fillId="33" borderId="10" xfId="0" applyNumberFormat="1" applyFont="1" applyFill="1" applyBorder="1" applyAlignment="1">
      <alignment vertical="center"/>
    </xf>
    <xf numFmtId="49" fontId="44" fillId="0" borderId="10" xfId="0" applyNumberFormat="1" applyFont="1" applyBorder="1" applyAlignment="1">
      <alignment/>
    </xf>
    <xf numFmtId="49" fontId="0" fillId="0" borderId="0" xfId="0" applyNumberFormat="1" applyAlignment="1">
      <alignment/>
    </xf>
    <xf numFmtId="49" fontId="47" fillId="35" borderId="10" xfId="0" applyNumberFormat="1" applyFont="1" applyFill="1" applyBorder="1" applyAlignment="1">
      <alignment/>
    </xf>
    <xf numFmtId="0" fontId="47" fillId="35" borderId="10" xfId="0" applyFont="1" applyFill="1" applyBorder="1" applyAlignment="1">
      <alignment/>
    </xf>
    <xf numFmtId="0" fontId="48" fillId="35" borderId="10" xfId="0" applyFont="1" applyFill="1" applyBorder="1" applyAlignment="1">
      <alignment horizontal="center"/>
    </xf>
    <xf numFmtId="0" fontId="47" fillId="35" borderId="1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85"/>
  <sheetViews>
    <sheetView zoomScalePageLayoutView="0" workbookViewId="0" topLeftCell="A40">
      <selection activeCell="A59" sqref="A59"/>
    </sheetView>
  </sheetViews>
  <sheetFormatPr defaultColWidth="9.140625" defaultRowHeight="15" outlineLevelCol="1"/>
  <cols>
    <col min="1" max="1" width="6.28125" style="46" bestFit="1" customWidth="1"/>
    <col min="2" max="2" width="23.28125" style="1" customWidth="1"/>
    <col min="3" max="3" width="12.8515625" style="1" hidden="1" customWidth="1"/>
    <col min="4" max="4" width="15.8515625" style="1" bestFit="1" customWidth="1"/>
    <col min="5" max="5" width="6.7109375" style="1" customWidth="1"/>
    <col min="6" max="17" width="3.28125" style="2" customWidth="1" outlineLevel="1"/>
    <col min="18" max="18" width="6.57421875" style="2" customWidth="1"/>
    <col min="19" max="28" width="3.28125" style="2" customWidth="1" outlineLevel="1"/>
    <col min="29" max="29" width="6.57421875" style="2" customWidth="1"/>
    <col min="30" max="37" width="3.140625" style="2" customWidth="1" outlineLevel="1"/>
    <col min="38" max="38" width="6.57421875" style="2" customWidth="1"/>
    <col min="39" max="44" width="3.140625" style="2" customWidth="1" outlineLevel="1"/>
    <col min="45" max="45" width="6.57421875" style="2" customWidth="1"/>
    <col min="46" max="16384" width="9.140625" style="1" customWidth="1"/>
  </cols>
  <sheetData>
    <row r="1" spans="1:45" ht="16.5">
      <c r="A1" s="52" t="s">
        <v>7</v>
      </c>
      <c r="B1" s="3" t="s">
        <v>0</v>
      </c>
      <c r="C1" s="3" t="s">
        <v>1</v>
      </c>
      <c r="D1" s="3" t="s">
        <v>8</v>
      </c>
      <c r="E1" s="4" t="s">
        <v>2</v>
      </c>
      <c r="F1" s="4">
        <v>1</v>
      </c>
      <c r="G1" s="4">
        <v>2</v>
      </c>
      <c r="H1" s="4">
        <v>3</v>
      </c>
      <c r="I1" s="4">
        <v>4</v>
      </c>
      <c r="J1" s="4">
        <v>5</v>
      </c>
      <c r="K1" s="4">
        <v>6</v>
      </c>
      <c r="L1" s="4">
        <v>7</v>
      </c>
      <c r="M1" s="4">
        <v>8</v>
      </c>
      <c r="N1" s="4">
        <v>9</v>
      </c>
      <c r="O1" s="4">
        <v>10</v>
      </c>
      <c r="P1" s="4">
        <v>11</v>
      </c>
      <c r="Q1" s="4">
        <v>12</v>
      </c>
      <c r="R1" s="4" t="s">
        <v>3</v>
      </c>
      <c r="S1" s="4">
        <v>13</v>
      </c>
      <c r="T1" s="4">
        <v>14</v>
      </c>
      <c r="U1" s="4">
        <v>15</v>
      </c>
      <c r="V1" s="4">
        <v>16</v>
      </c>
      <c r="W1" s="4">
        <v>17</v>
      </c>
      <c r="X1" s="4">
        <v>18</v>
      </c>
      <c r="Y1" s="4">
        <v>19</v>
      </c>
      <c r="Z1" s="4">
        <v>20</v>
      </c>
      <c r="AA1" s="4">
        <v>21</v>
      </c>
      <c r="AB1" s="4">
        <v>22</v>
      </c>
      <c r="AC1" s="4" t="s">
        <v>4</v>
      </c>
      <c r="AD1" s="4">
        <v>23</v>
      </c>
      <c r="AE1" s="4">
        <v>24</v>
      </c>
      <c r="AF1" s="4">
        <v>25</v>
      </c>
      <c r="AG1" s="4">
        <v>26</v>
      </c>
      <c r="AH1" s="4">
        <v>27</v>
      </c>
      <c r="AI1" s="4">
        <v>28</v>
      </c>
      <c r="AJ1" s="4">
        <v>29</v>
      </c>
      <c r="AK1" s="4">
        <v>30</v>
      </c>
      <c r="AL1" s="4" t="s">
        <v>5</v>
      </c>
      <c r="AM1" s="4">
        <v>31</v>
      </c>
      <c r="AN1" s="4">
        <v>32</v>
      </c>
      <c r="AO1" s="4">
        <v>33</v>
      </c>
      <c r="AP1" s="4">
        <v>34</v>
      </c>
      <c r="AQ1" s="4">
        <v>35</v>
      </c>
      <c r="AR1" s="4">
        <v>36</v>
      </c>
      <c r="AS1" s="4" t="s">
        <v>6</v>
      </c>
    </row>
    <row r="2" spans="1:45" ht="16.5">
      <c r="A2" s="53">
        <f>RANK($E2,$E$2:$E$78)</f>
        <v>8</v>
      </c>
      <c r="B2" s="16" t="s">
        <v>14</v>
      </c>
      <c r="C2" s="16"/>
      <c r="D2" s="16" t="s">
        <v>23</v>
      </c>
      <c r="E2" s="5">
        <f>R2+AC2+AL2+AS2</f>
        <v>16</v>
      </c>
      <c r="F2" s="5" t="s">
        <v>18</v>
      </c>
      <c r="G2" s="10"/>
      <c r="H2" s="5" t="s">
        <v>18</v>
      </c>
      <c r="I2" s="12"/>
      <c r="J2" s="5" t="s">
        <v>18</v>
      </c>
      <c r="K2" s="12"/>
      <c r="L2" s="12"/>
      <c r="M2" s="12"/>
      <c r="N2" s="5" t="s">
        <v>18</v>
      </c>
      <c r="O2" s="5"/>
      <c r="P2" s="5" t="s">
        <v>18</v>
      </c>
      <c r="Q2" s="5" t="s">
        <v>18</v>
      </c>
      <c r="R2" s="5">
        <f>COUNTIF(F2:Q2,"+")</f>
        <v>6</v>
      </c>
      <c r="S2" s="12"/>
      <c r="T2" s="12"/>
      <c r="U2" s="12"/>
      <c r="V2" s="12"/>
      <c r="W2" s="5" t="s">
        <v>18</v>
      </c>
      <c r="X2" s="5"/>
      <c r="Y2" s="12"/>
      <c r="Z2" s="5" t="s">
        <v>18</v>
      </c>
      <c r="AA2" s="5" t="s">
        <v>18</v>
      </c>
      <c r="AB2" s="5" t="s">
        <v>18</v>
      </c>
      <c r="AC2" s="5">
        <f>COUNTIF(S2:AB2,"+")+COUNTIF(S2:AB2,"1")</f>
        <v>4</v>
      </c>
      <c r="AD2" s="12"/>
      <c r="AE2" s="5" t="s">
        <v>18</v>
      </c>
      <c r="AF2" s="12"/>
      <c r="AG2" s="5" t="s">
        <v>18</v>
      </c>
      <c r="AH2" s="12"/>
      <c r="AI2" s="5" t="s">
        <v>18</v>
      </c>
      <c r="AJ2" s="12"/>
      <c r="AK2" s="12"/>
      <c r="AL2" s="5">
        <f>COUNTIF(AD2:AK2,"+")+COUNTIF(AD2:AK2,"1")</f>
        <v>3</v>
      </c>
      <c r="AM2" s="5" t="s">
        <v>18</v>
      </c>
      <c r="AN2" s="5"/>
      <c r="AO2" s="5" t="s">
        <v>18</v>
      </c>
      <c r="AP2" s="5"/>
      <c r="AQ2" s="5"/>
      <c r="AR2" s="5" t="s">
        <v>18</v>
      </c>
      <c r="AS2" s="5">
        <f>COUNTIF(AM2:AR2,"+")+COUNTIF(AM2:AR2,"1")</f>
        <v>3</v>
      </c>
    </row>
    <row r="3" spans="1:45" ht="16.5">
      <c r="A3" s="53">
        <f>RANK($E3,$E$2:$E$78)</f>
        <v>60</v>
      </c>
      <c r="B3" s="17">
        <v>0.18055555555555555</v>
      </c>
      <c r="C3" s="16"/>
      <c r="D3" s="16" t="s">
        <v>23</v>
      </c>
      <c r="E3" s="5">
        <f>R3+AC3+AL3+AS3</f>
        <v>5</v>
      </c>
      <c r="F3" s="5"/>
      <c r="G3" s="10"/>
      <c r="H3" s="5" t="s">
        <v>18</v>
      </c>
      <c r="I3" s="12"/>
      <c r="J3" s="5"/>
      <c r="K3" s="12"/>
      <c r="L3" s="12"/>
      <c r="M3" s="12"/>
      <c r="N3" s="5"/>
      <c r="O3" s="5"/>
      <c r="P3" s="5"/>
      <c r="Q3" s="5"/>
      <c r="R3" s="5">
        <f>COUNTIF(F3:Q3,"+")</f>
        <v>1</v>
      </c>
      <c r="S3" s="12"/>
      <c r="T3" s="12"/>
      <c r="U3" s="12"/>
      <c r="V3" s="12"/>
      <c r="W3" s="5"/>
      <c r="X3" s="5"/>
      <c r="Y3" s="12"/>
      <c r="Z3" s="5" t="s">
        <v>18</v>
      </c>
      <c r="AA3" s="5"/>
      <c r="AB3" s="5"/>
      <c r="AC3" s="5">
        <f>COUNTIF(S3:AB3,"+")+COUNTIF(S3:AB3,"1")</f>
        <v>1</v>
      </c>
      <c r="AD3" s="12"/>
      <c r="AE3" s="5"/>
      <c r="AF3" s="12"/>
      <c r="AG3" s="5" t="s">
        <v>18</v>
      </c>
      <c r="AH3" s="12"/>
      <c r="AI3" s="5"/>
      <c r="AJ3" s="12"/>
      <c r="AK3" s="12"/>
      <c r="AL3" s="5">
        <f>COUNTIF(AD3:AK3,"+")+COUNTIF(AD3:AK3,"1")</f>
        <v>1</v>
      </c>
      <c r="AM3" s="5"/>
      <c r="AN3" s="5" t="s">
        <v>18</v>
      </c>
      <c r="AO3" s="5" t="s">
        <v>18</v>
      </c>
      <c r="AP3" s="5"/>
      <c r="AQ3" s="5"/>
      <c r="AR3" s="5"/>
      <c r="AS3" s="5">
        <f>COUNTIF(AM3:AR3,"+")+COUNTIF(AM3:AR3,"1")</f>
        <v>2</v>
      </c>
    </row>
    <row r="4" spans="1:45" ht="16.5">
      <c r="A4" s="53">
        <f>RANK($E4,$E$2:$E$78)</f>
        <v>16</v>
      </c>
      <c r="B4" s="16" t="s">
        <v>15</v>
      </c>
      <c r="C4" s="16"/>
      <c r="D4" s="16" t="s">
        <v>23</v>
      </c>
      <c r="E4" s="5">
        <f>R4+AC4+AL4+AS4</f>
        <v>14</v>
      </c>
      <c r="F4" s="5" t="s">
        <v>18</v>
      </c>
      <c r="G4" s="10"/>
      <c r="H4" s="5" t="s">
        <v>18</v>
      </c>
      <c r="I4" s="12"/>
      <c r="J4" s="5" t="s">
        <v>18</v>
      </c>
      <c r="K4" s="12"/>
      <c r="L4" s="12"/>
      <c r="M4" s="12"/>
      <c r="N4" s="5" t="s">
        <v>18</v>
      </c>
      <c r="O4" s="5"/>
      <c r="P4" s="5" t="s">
        <v>18</v>
      </c>
      <c r="Q4" s="5" t="s">
        <v>18</v>
      </c>
      <c r="R4" s="5">
        <f>COUNTIF(F4:Q4,"+")</f>
        <v>6</v>
      </c>
      <c r="S4" s="12"/>
      <c r="T4" s="12"/>
      <c r="U4" s="12"/>
      <c r="V4" s="12"/>
      <c r="W4" s="5"/>
      <c r="X4" s="5" t="s">
        <v>18</v>
      </c>
      <c r="Y4" s="12"/>
      <c r="Z4" s="5" t="s">
        <v>18</v>
      </c>
      <c r="AA4" s="5"/>
      <c r="AB4" s="5" t="s">
        <v>18</v>
      </c>
      <c r="AC4" s="5">
        <f>COUNTIF(S4:AB4,"+")+COUNTIF(S4:AB4,"1")</f>
        <v>3</v>
      </c>
      <c r="AD4" s="12"/>
      <c r="AE4" s="5"/>
      <c r="AF4" s="12"/>
      <c r="AG4" s="5" t="s">
        <v>18</v>
      </c>
      <c r="AH4" s="12"/>
      <c r="AI4" s="5" t="s">
        <v>18</v>
      </c>
      <c r="AJ4" s="12"/>
      <c r="AK4" s="12"/>
      <c r="AL4" s="5">
        <f>COUNTIF(AD4:AK4,"+")+COUNTIF(AD4:AK4,"1")</f>
        <v>2</v>
      </c>
      <c r="AM4" s="5"/>
      <c r="AN4" s="5"/>
      <c r="AO4" s="5" t="s">
        <v>18</v>
      </c>
      <c r="AP4" s="5" t="s">
        <v>18</v>
      </c>
      <c r="AQ4" s="5" t="s">
        <v>18</v>
      </c>
      <c r="AR4" s="5"/>
      <c r="AS4" s="5">
        <f>COUNTIF(AM4:AR4,"+")+COUNTIF(AM4:AR4,"1")</f>
        <v>3</v>
      </c>
    </row>
    <row r="5" spans="1:45" ht="16.5">
      <c r="A5" s="53">
        <f>RANK($E5,$E$2:$E$78)</f>
        <v>53</v>
      </c>
      <c r="B5" s="16" t="s">
        <v>16</v>
      </c>
      <c r="C5" s="16"/>
      <c r="D5" s="16" t="s">
        <v>23</v>
      </c>
      <c r="E5" s="5">
        <f>R5+AC5+AL5+AS5</f>
        <v>6</v>
      </c>
      <c r="F5" s="5"/>
      <c r="G5" s="10"/>
      <c r="H5" s="5" t="s">
        <v>18</v>
      </c>
      <c r="I5" s="12"/>
      <c r="J5" s="5" t="s">
        <v>18</v>
      </c>
      <c r="K5" s="12"/>
      <c r="L5" s="12"/>
      <c r="M5" s="12"/>
      <c r="N5" s="5"/>
      <c r="O5" s="5"/>
      <c r="P5" s="5" t="s">
        <v>18</v>
      </c>
      <c r="Q5" s="5"/>
      <c r="R5" s="5">
        <f>COUNTIF(F5:Q5,"+")</f>
        <v>3</v>
      </c>
      <c r="S5" s="12"/>
      <c r="T5" s="12"/>
      <c r="U5" s="12"/>
      <c r="V5" s="12"/>
      <c r="W5" s="5"/>
      <c r="X5" s="5" t="s">
        <v>18</v>
      </c>
      <c r="Y5" s="12"/>
      <c r="Z5" s="5"/>
      <c r="AA5" s="5"/>
      <c r="AB5" s="5"/>
      <c r="AC5" s="5">
        <f>COUNTIF(S5:AB5,"+")+COUNTIF(S5:AB5,"1")</f>
        <v>1</v>
      </c>
      <c r="AD5" s="12"/>
      <c r="AE5" s="5"/>
      <c r="AF5" s="12"/>
      <c r="AG5" s="5" t="s">
        <v>18</v>
      </c>
      <c r="AH5" s="12"/>
      <c r="AI5" s="5"/>
      <c r="AJ5" s="12"/>
      <c r="AK5" s="12"/>
      <c r="AL5" s="5">
        <f>COUNTIF(AD5:AK5,"+")+COUNTIF(AD5:AK5,"1")</f>
        <v>1</v>
      </c>
      <c r="AM5" s="5"/>
      <c r="AN5" s="5" t="s">
        <v>18</v>
      </c>
      <c r="AO5" s="5"/>
      <c r="AP5" s="5"/>
      <c r="AQ5" s="5"/>
      <c r="AR5" s="5"/>
      <c r="AS5" s="5">
        <f>COUNTIF(AM5:AR5,"+")+COUNTIF(AM5:AR5,"1")</f>
        <v>1</v>
      </c>
    </row>
    <row r="6" spans="1:45" ht="16.5">
      <c r="A6" s="53">
        <f>RANK($E6,$E$2:$E$78)</f>
        <v>30</v>
      </c>
      <c r="B6" s="16" t="s">
        <v>17</v>
      </c>
      <c r="C6" s="16"/>
      <c r="D6" s="16" t="s">
        <v>23</v>
      </c>
      <c r="E6" s="5">
        <f>R6+AC6+AL6+AS6</f>
        <v>11</v>
      </c>
      <c r="F6" s="5" t="s">
        <v>18</v>
      </c>
      <c r="G6" s="10"/>
      <c r="H6" s="5" t="s">
        <v>18</v>
      </c>
      <c r="I6" s="12"/>
      <c r="J6" s="5" t="s">
        <v>18</v>
      </c>
      <c r="K6" s="12"/>
      <c r="L6" s="12"/>
      <c r="M6" s="12"/>
      <c r="N6" s="5"/>
      <c r="O6" s="5" t="s">
        <v>18</v>
      </c>
      <c r="P6" s="5" t="s">
        <v>18</v>
      </c>
      <c r="Q6" s="5"/>
      <c r="R6" s="5">
        <f>COUNTIF(F6:Q6,"+")</f>
        <v>5</v>
      </c>
      <c r="S6" s="12"/>
      <c r="T6" s="12"/>
      <c r="U6" s="12"/>
      <c r="V6" s="12"/>
      <c r="W6" s="5"/>
      <c r="X6" s="5"/>
      <c r="Y6" s="12"/>
      <c r="Z6" s="5" t="s">
        <v>18</v>
      </c>
      <c r="AA6" s="5" t="s">
        <v>18</v>
      </c>
      <c r="AB6" s="5" t="s">
        <v>18</v>
      </c>
      <c r="AC6" s="5">
        <f>COUNTIF(S6:AB6,"+")+COUNTIF(S6:AB6,"1")</f>
        <v>3</v>
      </c>
      <c r="AD6" s="12"/>
      <c r="AE6" s="5"/>
      <c r="AF6" s="12"/>
      <c r="AG6" s="5" t="s">
        <v>18</v>
      </c>
      <c r="AH6" s="12"/>
      <c r="AI6" s="5"/>
      <c r="AJ6" s="12"/>
      <c r="AK6" s="12"/>
      <c r="AL6" s="5">
        <f>COUNTIF(AD6:AK6,"+")+COUNTIF(AD6:AK6,"1")</f>
        <v>1</v>
      </c>
      <c r="AM6" s="5"/>
      <c r="AN6" s="5"/>
      <c r="AO6" s="5" t="s">
        <v>18</v>
      </c>
      <c r="AP6" s="5" t="s">
        <v>18</v>
      </c>
      <c r="AQ6" s="5"/>
      <c r="AR6" s="5"/>
      <c r="AS6" s="5">
        <f>COUNTIF(AM6:AR6,"+")+COUNTIF(AM6:AR6,"1")</f>
        <v>2</v>
      </c>
    </row>
    <row r="7" spans="1:45" ht="16.5">
      <c r="A7" s="53">
        <f>RANK($E7,$E$2:$E$78)</f>
        <v>46</v>
      </c>
      <c r="B7" s="18" t="s">
        <v>19</v>
      </c>
      <c r="C7" s="18"/>
      <c r="D7" s="18" t="s">
        <v>20</v>
      </c>
      <c r="E7" s="5">
        <f>R7+AC7+AL7+AS7</f>
        <v>8</v>
      </c>
      <c r="F7" s="11"/>
      <c r="G7" s="10"/>
      <c r="H7" s="11" t="s">
        <v>18</v>
      </c>
      <c r="I7" s="12"/>
      <c r="J7" s="11" t="s">
        <v>18</v>
      </c>
      <c r="K7" s="12"/>
      <c r="L7" s="12"/>
      <c r="M7" s="12"/>
      <c r="N7" s="11"/>
      <c r="O7" s="11"/>
      <c r="P7" s="11" t="s">
        <v>18</v>
      </c>
      <c r="Q7" s="11"/>
      <c r="R7" s="5">
        <f>COUNTIF(F7:Q7,"+")</f>
        <v>3</v>
      </c>
      <c r="S7" s="13"/>
      <c r="T7" s="12"/>
      <c r="U7" s="12"/>
      <c r="V7" s="11"/>
      <c r="W7" s="11"/>
      <c r="X7" s="11"/>
      <c r="Y7" s="12"/>
      <c r="Z7" s="11"/>
      <c r="AA7" s="11"/>
      <c r="AB7" s="11" t="s">
        <v>18</v>
      </c>
      <c r="AC7" s="5">
        <f>COUNTIF(S7:AB7,"+")+COUNTIF(S7:AB7,"1")</f>
        <v>1</v>
      </c>
      <c r="AD7" s="11"/>
      <c r="AE7" s="11"/>
      <c r="AF7" s="12"/>
      <c r="AG7" s="11"/>
      <c r="AH7" s="12"/>
      <c r="AI7" s="11"/>
      <c r="AJ7" s="12"/>
      <c r="AK7" s="11"/>
      <c r="AL7" s="5">
        <f>COUNTIF(AD7:AK7,"+")+COUNTIF(AD7:AK7,"1")</f>
        <v>0</v>
      </c>
      <c r="AM7" s="11"/>
      <c r="AN7" s="11" t="s">
        <v>18</v>
      </c>
      <c r="AO7" s="11" t="s">
        <v>18</v>
      </c>
      <c r="AP7" s="11" t="s">
        <v>18</v>
      </c>
      <c r="AQ7" s="11" t="s">
        <v>18</v>
      </c>
      <c r="AR7" s="11"/>
      <c r="AS7" s="5">
        <f>COUNTIF(AM7:AR7,"+")+COUNTIF(AM7:AR7,"1")</f>
        <v>4</v>
      </c>
    </row>
    <row r="8" spans="1:45" ht="16.5">
      <c r="A8" s="53">
        <f>RANK($E8,$E$2:$E$78)</f>
        <v>7</v>
      </c>
      <c r="B8" s="18" t="s">
        <v>21</v>
      </c>
      <c r="C8" s="18"/>
      <c r="D8" s="18" t="s">
        <v>20</v>
      </c>
      <c r="E8" s="5">
        <f>R8+AC8+AL8+AS8</f>
        <v>17</v>
      </c>
      <c r="F8" s="11" t="s">
        <v>18</v>
      </c>
      <c r="G8" s="10"/>
      <c r="H8" s="11"/>
      <c r="I8" s="12"/>
      <c r="J8" s="11"/>
      <c r="K8" s="12"/>
      <c r="L8" s="12"/>
      <c r="M8" s="12"/>
      <c r="N8" s="11"/>
      <c r="O8" s="11"/>
      <c r="P8" s="11" t="s">
        <v>18</v>
      </c>
      <c r="Q8" s="11"/>
      <c r="R8" s="5">
        <f>COUNTIF(F8:Q8,"+")</f>
        <v>2</v>
      </c>
      <c r="S8" s="11"/>
      <c r="T8" s="12"/>
      <c r="U8" s="12"/>
      <c r="V8" s="11" t="s">
        <v>18</v>
      </c>
      <c r="W8" s="11"/>
      <c r="X8" s="11" t="s">
        <v>18</v>
      </c>
      <c r="Y8" s="12"/>
      <c r="Z8" s="11" t="s">
        <v>18</v>
      </c>
      <c r="AA8" s="11" t="s">
        <v>18</v>
      </c>
      <c r="AB8" s="11" t="s">
        <v>18</v>
      </c>
      <c r="AC8" s="5">
        <f>COUNTIF(S8:AB8,"+")+COUNTIF(S8:AB8,"1")</f>
        <v>5</v>
      </c>
      <c r="AD8" s="11" t="s">
        <v>18</v>
      </c>
      <c r="AE8" s="11" t="s">
        <v>18</v>
      </c>
      <c r="AF8" s="12"/>
      <c r="AG8" s="11" t="s">
        <v>18</v>
      </c>
      <c r="AH8" s="12"/>
      <c r="AI8" s="11" t="s">
        <v>18</v>
      </c>
      <c r="AJ8" s="12"/>
      <c r="AK8" s="11" t="s">
        <v>18</v>
      </c>
      <c r="AL8" s="5">
        <f>COUNTIF(AD8:AK8,"+")+COUNTIF(AD8:AK8,"1")</f>
        <v>5</v>
      </c>
      <c r="AM8" s="11" t="s">
        <v>18</v>
      </c>
      <c r="AN8" s="11"/>
      <c r="AO8" s="11" t="s">
        <v>18</v>
      </c>
      <c r="AP8" s="11" t="s">
        <v>18</v>
      </c>
      <c r="AQ8" s="11" t="s">
        <v>18</v>
      </c>
      <c r="AR8" s="11" t="s">
        <v>18</v>
      </c>
      <c r="AS8" s="5">
        <f>COUNTIF(AM8:AR8,"+")+COUNTIF(AM8:AR8,"1")</f>
        <v>5</v>
      </c>
    </row>
    <row r="9" spans="1:45" ht="16.5">
      <c r="A9" s="53">
        <f>RANK($E9,$E$2:$E$78)</f>
        <v>30</v>
      </c>
      <c r="B9" s="18" t="s">
        <v>22</v>
      </c>
      <c r="C9" s="18"/>
      <c r="D9" s="18" t="s">
        <v>20</v>
      </c>
      <c r="E9" s="5">
        <f>R9+AC9+AL9+AS9</f>
        <v>11</v>
      </c>
      <c r="F9" s="11"/>
      <c r="G9" s="10"/>
      <c r="H9" s="11" t="s">
        <v>18</v>
      </c>
      <c r="I9" s="12"/>
      <c r="J9" s="11" t="s">
        <v>18</v>
      </c>
      <c r="K9" s="12"/>
      <c r="L9" s="12"/>
      <c r="M9" s="12"/>
      <c r="N9" s="11"/>
      <c r="O9" s="11"/>
      <c r="P9" s="11" t="s">
        <v>18</v>
      </c>
      <c r="Q9" s="11" t="s">
        <v>18</v>
      </c>
      <c r="R9" s="5">
        <f>COUNTIF(F9:Q9,"+")</f>
        <v>4</v>
      </c>
      <c r="S9" s="11" t="s">
        <v>18</v>
      </c>
      <c r="T9" s="12"/>
      <c r="U9" s="12"/>
      <c r="V9" s="11"/>
      <c r="W9" s="11"/>
      <c r="X9" s="11" t="s">
        <v>18</v>
      </c>
      <c r="Y9" s="12"/>
      <c r="Z9" s="11"/>
      <c r="AA9" s="11"/>
      <c r="AB9" s="11"/>
      <c r="AC9" s="5">
        <f>COUNTIF(S9:AB9,"+")+COUNTIF(S9:AB9,"1")</f>
        <v>2</v>
      </c>
      <c r="AD9" s="11" t="s">
        <v>18</v>
      </c>
      <c r="AE9" s="11" t="s">
        <v>18</v>
      </c>
      <c r="AF9" s="12"/>
      <c r="AG9" s="11" t="s">
        <v>18</v>
      </c>
      <c r="AH9" s="12"/>
      <c r="AI9" s="11"/>
      <c r="AJ9" s="12"/>
      <c r="AK9" s="11"/>
      <c r="AL9" s="5">
        <f>COUNTIF(AD9:AK9,"+")+COUNTIF(AD9:AK9,"1")</f>
        <v>3</v>
      </c>
      <c r="AM9" s="11"/>
      <c r="AN9" s="11"/>
      <c r="AO9" s="11" t="s">
        <v>18</v>
      </c>
      <c r="AP9" s="11" t="s">
        <v>18</v>
      </c>
      <c r="AQ9" s="11"/>
      <c r="AR9" s="11"/>
      <c r="AS9" s="5">
        <f>COUNTIF(AM9:AR9,"+")+COUNTIF(AM9:AR9,"1")</f>
        <v>2</v>
      </c>
    </row>
    <row r="10" spans="1:45" ht="16.5">
      <c r="A10" s="53">
        <f>RANK($E10,$E$2:$E$78)</f>
        <v>12</v>
      </c>
      <c r="B10" s="25" t="s">
        <v>35</v>
      </c>
      <c r="C10" s="25"/>
      <c r="D10" s="25" t="s">
        <v>36</v>
      </c>
      <c r="E10" s="5">
        <f>R10+AC10+AL10+AS10</f>
        <v>15</v>
      </c>
      <c r="F10" s="5" t="s">
        <v>18</v>
      </c>
      <c r="G10" s="10"/>
      <c r="H10" s="5" t="s">
        <v>18</v>
      </c>
      <c r="I10" s="5"/>
      <c r="J10" s="5"/>
      <c r="K10" s="5" t="s">
        <v>18</v>
      </c>
      <c r="L10" s="12"/>
      <c r="M10" s="5"/>
      <c r="N10" s="5"/>
      <c r="O10" s="5"/>
      <c r="P10" s="5" t="s">
        <v>18</v>
      </c>
      <c r="Q10" s="5" t="s">
        <v>18</v>
      </c>
      <c r="R10" s="5">
        <f>COUNTIF(F10:Q10,"+")</f>
        <v>5</v>
      </c>
      <c r="S10" s="5"/>
      <c r="T10" s="12"/>
      <c r="U10" s="12"/>
      <c r="V10" s="5"/>
      <c r="W10" s="5"/>
      <c r="X10" s="5"/>
      <c r="Y10" s="5"/>
      <c r="Z10" s="5" t="s">
        <v>18</v>
      </c>
      <c r="AA10" s="5" t="s">
        <v>18</v>
      </c>
      <c r="AB10" s="5" t="s">
        <v>18</v>
      </c>
      <c r="AC10" s="5">
        <f>COUNTIF(S10:AB10,"+")+COUNTIF(S10:AB10,"1")</f>
        <v>3</v>
      </c>
      <c r="AD10" s="5"/>
      <c r="AE10" s="5"/>
      <c r="AF10" s="12"/>
      <c r="AG10" s="5" t="s">
        <v>18</v>
      </c>
      <c r="AH10" s="5"/>
      <c r="AI10" s="5"/>
      <c r="AJ10" s="12"/>
      <c r="AK10" s="5" t="s">
        <v>18</v>
      </c>
      <c r="AL10" s="5">
        <f>COUNTIF(AD10:AK10,"+")+COUNTIF(AD10:AK10,"1")</f>
        <v>2</v>
      </c>
      <c r="AM10" s="5" t="s">
        <v>18</v>
      </c>
      <c r="AN10" s="5"/>
      <c r="AO10" s="5" t="s">
        <v>18</v>
      </c>
      <c r="AP10" s="5" t="s">
        <v>18</v>
      </c>
      <c r="AQ10" s="5" t="s">
        <v>18</v>
      </c>
      <c r="AR10" s="5" t="s">
        <v>18</v>
      </c>
      <c r="AS10" s="5">
        <f>COUNTIF(AM10:AR10,"+")+COUNTIF(AM10:AR10,"1")</f>
        <v>5</v>
      </c>
    </row>
    <row r="11" spans="1:45" ht="16.5">
      <c r="A11" s="53">
        <f>RANK($E11,$E$2:$E$78)</f>
        <v>46</v>
      </c>
      <c r="B11" s="25" t="s">
        <v>37</v>
      </c>
      <c r="C11" s="25"/>
      <c r="D11" s="25" t="s">
        <v>36</v>
      </c>
      <c r="E11" s="5">
        <f>R11+AC11+AL11+AS11</f>
        <v>8</v>
      </c>
      <c r="F11" s="5"/>
      <c r="G11" s="10"/>
      <c r="H11" s="5" t="s">
        <v>18</v>
      </c>
      <c r="I11" s="5"/>
      <c r="J11" s="5"/>
      <c r="K11" s="5"/>
      <c r="L11" s="12"/>
      <c r="M11" s="5"/>
      <c r="N11" s="5"/>
      <c r="O11" s="5"/>
      <c r="P11" s="5" t="s">
        <v>18</v>
      </c>
      <c r="Q11" s="5" t="s">
        <v>18</v>
      </c>
      <c r="R11" s="5">
        <f>COUNTIF(F11:Q11,"+")</f>
        <v>3</v>
      </c>
      <c r="S11" s="5"/>
      <c r="T11" s="12"/>
      <c r="U11" s="12"/>
      <c r="V11" s="5"/>
      <c r="W11" s="5"/>
      <c r="X11" s="5"/>
      <c r="Y11" s="5" t="s">
        <v>18</v>
      </c>
      <c r="Z11" s="5" t="s">
        <v>18</v>
      </c>
      <c r="AA11" s="5"/>
      <c r="AB11" s="5"/>
      <c r="AC11" s="5">
        <f>COUNTIF(S11:AB11,"+")+COUNTIF(S11:AB11,"1")</f>
        <v>2</v>
      </c>
      <c r="AD11" s="5"/>
      <c r="AE11" s="5"/>
      <c r="AF11" s="12"/>
      <c r="AG11" s="5" t="s">
        <v>18</v>
      </c>
      <c r="AH11" s="5"/>
      <c r="AI11" s="5" t="s">
        <v>18</v>
      </c>
      <c r="AJ11" s="12"/>
      <c r="AK11" s="5"/>
      <c r="AL11" s="5">
        <f>COUNTIF(AD11:AK11,"+")+COUNTIF(AD11:AK11,"1")</f>
        <v>2</v>
      </c>
      <c r="AM11" s="5"/>
      <c r="AN11" s="5"/>
      <c r="AO11" s="5" t="s">
        <v>18</v>
      </c>
      <c r="AP11" s="5"/>
      <c r="AQ11" s="5"/>
      <c r="AR11" s="5"/>
      <c r="AS11" s="5">
        <f>COUNTIF(AM11:AR11,"+")+COUNTIF(AM11:AR11,"1")</f>
        <v>1</v>
      </c>
    </row>
    <row r="12" spans="1:45" ht="16.5">
      <c r="A12" s="53">
        <f>RANK($E12,$E$2:$E$78)</f>
        <v>16</v>
      </c>
      <c r="B12" s="26" t="s">
        <v>38</v>
      </c>
      <c r="C12" s="25"/>
      <c r="D12" s="25" t="s">
        <v>36</v>
      </c>
      <c r="E12" s="5">
        <f>R12+AC12+AL12+AS12</f>
        <v>14</v>
      </c>
      <c r="F12" s="5" t="s">
        <v>18</v>
      </c>
      <c r="G12" s="10"/>
      <c r="H12" s="5" t="s">
        <v>18</v>
      </c>
      <c r="I12" s="5" t="s">
        <v>18</v>
      </c>
      <c r="J12" s="5" t="s">
        <v>18</v>
      </c>
      <c r="K12" s="5"/>
      <c r="L12" s="12"/>
      <c r="M12" s="5"/>
      <c r="N12" s="5"/>
      <c r="O12" s="5" t="s">
        <v>18</v>
      </c>
      <c r="P12" s="5" t="s">
        <v>18</v>
      </c>
      <c r="Q12" s="5" t="s">
        <v>18</v>
      </c>
      <c r="R12" s="5">
        <f>COUNTIF(F12:Q12,"+")</f>
        <v>7</v>
      </c>
      <c r="S12" s="5"/>
      <c r="T12" s="12"/>
      <c r="U12" s="12"/>
      <c r="V12" s="5"/>
      <c r="W12" s="5"/>
      <c r="X12" s="5"/>
      <c r="Y12" s="5"/>
      <c r="Z12" s="5" t="s">
        <v>18</v>
      </c>
      <c r="AA12" s="5" t="s">
        <v>18</v>
      </c>
      <c r="AB12" s="5" t="s">
        <v>18</v>
      </c>
      <c r="AC12" s="5">
        <f>COUNTIF(S12:AB12,"+")+COUNTIF(S12:AB12,"1")</f>
        <v>3</v>
      </c>
      <c r="AD12" s="5"/>
      <c r="AE12" s="5"/>
      <c r="AF12" s="12"/>
      <c r="AG12" s="5" t="s">
        <v>18</v>
      </c>
      <c r="AH12" s="5"/>
      <c r="AI12" s="5"/>
      <c r="AJ12" s="12"/>
      <c r="AK12" s="5"/>
      <c r="AL12" s="5">
        <f>COUNTIF(AD12:AK12,"+")+COUNTIF(AD12:AK12,"1")</f>
        <v>1</v>
      </c>
      <c r="AM12" s="5"/>
      <c r="AN12" s="5"/>
      <c r="AO12" s="5" t="s">
        <v>18</v>
      </c>
      <c r="AP12" s="5" t="s">
        <v>18</v>
      </c>
      <c r="AQ12" s="5"/>
      <c r="AR12" s="5" t="s">
        <v>18</v>
      </c>
      <c r="AS12" s="5">
        <f>COUNTIF(AM12:AR12,"+")+COUNTIF(AM12:AR12,"1")</f>
        <v>3</v>
      </c>
    </row>
    <row r="13" spans="1:45" ht="16.5">
      <c r="A13" s="53">
        <f>RANK($E13,$E$2:$E$78)</f>
        <v>30</v>
      </c>
      <c r="B13" s="25" t="s">
        <v>39</v>
      </c>
      <c r="C13" s="25"/>
      <c r="D13" s="25" t="s">
        <v>36</v>
      </c>
      <c r="E13" s="5">
        <f>R13+AC13+AL13+AS13</f>
        <v>11</v>
      </c>
      <c r="F13" s="5" t="s">
        <v>18</v>
      </c>
      <c r="G13" s="10"/>
      <c r="H13" s="5" t="s">
        <v>18</v>
      </c>
      <c r="I13" s="5"/>
      <c r="J13" s="5" t="s">
        <v>18</v>
      </c>
      <c r="K13" s="5"/>
      <c r="L13" s="12"/>
      <c r="M13" s="5"/>
      <c r="N13" s="5"/>
      <c r="O13" s="5"/>
      <c r="P13" s="5" t="s">
        <v>18</v>
      </c>
      <c r="Q13" s="5"/>
      <c r="R13" s="5">
        <f>COUNTIF(F13:Q13,"+")</f>
        <v>4</v>
      </c>
      <c r="S13" s="5"/>
      <c r="T13" s="12"/>
      <c r="U13" s="12"/>
      <c r="V13" s="5"/>
      <c r="W13" s="5"/>
      <c r="X13" s="5"/>
      <c r="Y13" s="5"/>
      <c r="Z13" s="5"/>
      <c r="AA13" s="5" t="s">
        <v>18</v>
      </c>
      <c r="AB13" s="5"/>
      <c r="AC13" s="5">
        <f>COUNTIF(S13:AB13,"+")+COUNTIF(S13:AB13,"1")</f>
        <v>1</v>
      </c>
      <c r="AD13" s="5"/>
      <c r="AE13" s="5"/>
      <c r="AF13" s="12"/>
      <c r="AG13" s="5" t="s">
        <v>18</v>
      </c>
      <c r="AH13" s="5"/>
      <c r="AI13" s="5" t="s">
        <v>18</v>
      </c>
      <c r="AJ13" s="12"/>
      <c r="AK13" s="5" t="s">
        <v>18</v>
      </c>
      <c r="AL13" s="5">
        <f>COUNTIF(AD13:AK13,"+")+COUNTIF(AD13:AK13,"1")</f>
        <v>3</v>
      </c>
      <c r="AM13" s="5" t="s">
        <v>18</v>
      </c>
      <c r="AN13" s="5"/>
      <c r="AO13" s="5" t="s">
        <v>18</v>
      </c>
      <c r="AP13" s="5" t="s">
        <v>18</v>
      </c>
      <c r="AQ13" s="5"/>
      <c r="AR13" s="5"/>
      <c r="AS13" s="5">
        <f>COUNTIF(AM13:AR13,"+")+COUNTIF(AM13:AR13,"1")</f>
        <v>3</v>
      </c>
    </row>
    <row r="14" spans="1:45" ht="16.5">
      <c r="A14" s="53">
        <f>RANK($E14,$E$2:$E$78)</f>
        <v>2</v>
      </c>
      <c r="B14" s="25" t="s">
        <v>40</v>
      </c>
      <c r="C14" s="25"/>
      <c r="D14" s="25" t="s">
        <v>36</v>
      </c>
      <c r="E14" s="5">
        <f>R14+AC14+AL14+AS14</f>
        <v>19</v>
      </c>
      <c r="F14" s="5" t="s">
        <v>18</v>
      </c>
      <c r="G14" s="10"/>
      <c r="H14" s="5" t="s">
        <v>18</v>
      </c>
      <c r="I14" s="5"/>
      <c r="J14" s="5" t="s">
        <v>18</v>
      </c>
      <c r="K14" s="5"/>
      <c r="L14" s="12"/>
      <c r="M14" s="5" t="s">
        <v>18</v>
      </c>
      <c r="N14" s="5" t="s">
        <v>18</v>
      </c>
      <c r="O14" s="5" t="s">
        <v>18</v>
      </c>
      <c r="P14" s="5" t="s">
        <v>18</v>
      </c>
      <c r="Q14" s="5" t="s">
        <v>18</v>
      </c>
      <c r="R14" s="5">
        <f>COUNTIF(F14:Q14,"+")</f>
        <v>8</v>
      </c>
      <c r="S14" s="5"/>
      <c r="T14" s="12"/>
      <c r="U14" s="12"/>
      <c r="V14" s="5"/>
      <c r="W14" s="5"/>
      <c r="X14" s="5" t="s">
        <v>18</v>
      </c>
      <c r="Y14" s="5" t="s">
        <v>18</v>
      </c>
      <c r="Z14" s="5" t="s">
        <v>18</v>
      </c>
      <c r="AA14" s="5" t="s">
        <v>18</v>
      </c>
      <c r="AB14" s="5" t="s">
        <v>18</v>
      </c>
      <c r="AC14" s="5">
        <f>COUNTIF(S14:AB14,"+")+COUNTIF(S14:AB14,"1")</f>
        <v>5</v>
      </c>
      <c r="AD14" s="5" t="s">
        <v>18</v>
      </c>
      <c r="AE14" s="5"/>
      <c r="AF14" s="12"/>
      <c r="AG14" s="5" t="s">
        <v>18</v>
      </c>
      <c r="AH14" s="5" t="s">
        <v>18</v>
      </c>
      <c r="AI14" s="5"/>
      <c r="AJ14" s="12"/>
      <c r="AK14" s="5"/>
      <c r="AL14" s="5">
        <f>COUNTIF(AD14:AK14,"+")+COUNTIF(AD14:AK14,"1")</f>
        <v>3</v>
      </c>
      <c r="AM14" s="5" t="s">
        <v>18</v>
      </c>
      <c r="AN14" s="5"/>
      <c r="AO14" s="5" t="s">
        <v>18</v>
      </c>
      <c r="AP14" s="5"/>
      <c r="AQ14" s="5"/>
      <c r="AR14" s="5" t="s">
        <v>18</v>
      </c>
      <c r="AS14" s="5">
        <f>COUNTIF(AM14:AR14,"+")+COUNTIF(AM14:AR14,"1")</f>
        <v>3</v>
      </c>
    </row>
    <row r="15" spans="1:45" ht="16.5">
      <c r="A15" s="53">
        <f>RANK($E15,$E$2:$E$78)</f>
        <v>1</v>
      </c>
      <c r="B15" s="27" t="s">
        <v>49</v>
      </c>
      <c r="C15" s="27"/>
      <c r="D15" s="27" t="s">
        <v>50</v>
      </c>
      <c r="E15" s="5">
        <f>R15+AC15+AL15+AS15</f>
        <v>20</v>
      </c>
      <c r="F15" s="5" t="s">
        <v>18</v>
      </c>
      <c r="G15" s="10"/>
      <c r="H15" s="5" t="s">
        <v>18</v>
      </c>
      <c r="I15" s="5" t="s">
        <v>18</v>
      </c>
      <c r="J15" s="5"/>
      <c r="K15" s="5"/>
      <c r="L15" s="12"/>
      <c r="M15" s="5"/>
      <c r="N15" s="5" t="s">
        <v>18</v>
      </c>
      <c r="O15" s="5"/>
      <c r="P15" s="5" t="s">
        <v>18</v>
      </c>
      <c r="Q15" s="5" t="s">
        <v>18</v>
      </c>
      <c r="R15" s="5">
        <f>COUNTIF(F15:Q15,"+")</f>
        <v>6</v>
      </c>
      <c r="S15" s="5"/>
      <c r="T15" s="5"/>
      <c r="U15" s="12"/>
      <c r="V15" s="5"/>
      <c r="W15" s="5" t="s">
        <v>18</v>
      </c>
      <c r="X15" s="5" t="s">
        <v>18</v>
      </c>
      <c r="Y15" s="5"/>
      <c r="Z15" s="5" t="s">
        <v>18</v>
      </c>
      <c r="AA15" s="5"/>
      <c r="AB15" s="5"/>
      <c r="AC15" s="5">
        <f>COUNTIF(S15:AB15,"+")+COUNTIF(S15:AB15,"1")</f>
        <v>3</v>
      </c>
      <c r="AD15" s="5"/>
      <c r="AE15" s="5" t="s">
        <v>18</v>
      </c>
      <c r="AF15" s="5"/>
      <c r="AG15" s="5" t="s">
        <v>18</v>
      </c>
      <c r="AH15" s="5" t="s">
        <v>18</v>
      </c>
      <c r="AI15" s="5" t="s">
        <v>18</v>
      </c>
      <c r="AJ15" s="5" t="s">
        <v>18</v>
      </c>
      <c r="AK15" s="5" t="s">
        <v>18</v>
      </c>
      <c r="AL15" s="5">
        <f>COUNTIF(AD15:AK15,"+")+COUNTIF(AD15:AK15,"1")</f>
        <v>6</v>
      </c>
      <c r="AM15" s="5" t="s">
        <v>18</v>
      </c>
      <c r="AN15" s="5"/>
      <c r="AO15" s="5" t="s">
        <v>18</v>
      </c>
      <c r="AP15" s="5" t="s">
        <v>18</v>
      </c>
      <c r="AQ15" s="5" t="s">
        <v>18</v>
      </c>
      <c r="AR15" s="5" t="s">
        <v>18</v>
      </c>
      <c r="AS15" s="5">
        <f>COUNTIF(AM15:AR15,"+")+COUNTIF(AM15:AR15,"1")</f>
        <v>5</v>
      </c>
    </row>
    <row r="16" spans="1:45" ht="16.5">
      <c r="A16" s="53">
        <f>RANK($E16,$E$2:$E$78)</f>
        <v>3</v>
      </c>
      <c r="B16" s="27" t="s">
        <v>51</v>
      </c>
      <c r="C16" s="27"/>
      <c r="D16" s="27" t="s">
        <v>50</v>
      </c>
      <c r="E16" s="5">
        <f>R16+AC16+AL16+AS16</f>
        <v>18</v>
      </c>
      <c r="F16" s="5"/>
      <c r="G16" s="10"/>
      <c r="H16" s="5" t="s">
        <v>18</v>
      </c>
      <c r="I16" s="5"/>
      <c r="J16" s="5" t="s">
        <v>18</v>
      </c>
      <c r="K16" s="5"/>
      <c r="L16" s="12"/>
      <c r="M16" s="5"/>
      <c r="N16" s="5" t="s">
        <v>18</v>
      </c>
      <c r="O16" s="5"/>
      <c r="P16" s="5" t="s">
        <v>18</v>
      </c>
      <c r="Q16" s="5" t="s">
        <v>18</v>
      </c>
      <c r="R16" s="5">
        <f>COUNTIF(F16:Q16,"+")</f>
        <v>5</v>
      </c>
      <c r="S16" s="5"/>
      <c r="T16" s="5"/>
      <c r="U16" s="12"/>
      <c r="V16" s="5"/>
      <c r="W16" s="5"/>
      <c r="X16" s="5" t="s">
        <v>18</v>
      </c>
      <c r="Y16" s="5"/>
      <c r="Z16" s="5" t="s">
        <v>18</v>
      </c>
      <c r="AA16" s="5" t="s">
        <v>18</v>
      </c>
      <c r="AB16" s="5" t="s">
        <v>18</v>
      </c>
      <c r="AC16" s="5">
        <f>COUNTIF(S16:AB16,"+")+COUNTIF(S16:AB16,"1")</f>
        <v>4</v>
      </c>
      <c r="AD16" s="5"/>
      <c r="AE16" s="5" t="s">
        <v>18</v>
      </c>
      <c r="AF16" s="5" t="s">
        <v>18</v>
      </c>
      <c r="AG16" s="5" t="s">
        <v>18</v>
      </c>
      <c r="AH16" s="5"/>
      <c r="AI16" s="5"/>
      <c r="AJ16" s="5"/>
      <c r="AK16" s="5" t="s">
        <v>18</v>
      </c>
      <c r="AL16" s="5">
        <f>COUNTIF(AD16:AK16,"+")+COUNTIF(AD16:AK16,"1")</f>
        <v>4</v>
      </c>
      <c r="AM16" s="5" t="s">
        <v>18</v>
      </c>
      <c r="AN16" s="5"/>
      <c r="AO16" s="5" t="s">
        <v>18</v>
      </c>
      <c r="AP16" s="5" t="s">
        <v>18</v>
      </c>
      <c r="AQ16" s="5" t="s">
        <v>18</v>
      </c>
      <c r="AR16" s="5" t="s">
        <v>18</v>
      </c>
      <c r="AS16" s="5">
        <f>COUNTIF(AM16:AR16,"+")+COUNTIF(AM16:AR16,"1")</f>
        <v>5</v>
      </c>
    </row>
    <row r="17" spans="1:45" ht="16.5">
      <c r="A17" s="53">
        <f>RANK($E17,$E$2:$E$78)</f>
        <v>8</v>
      </c>
      <c r="B17" s="27" t="s">
        <v>52</v>
      </c>
      <c r="C17" s="27"/>
      <c r="D17" s="27" t="s">
        <v>50</v>
      </c>
      <c r="E17" s="5">
        <f>R17+AC17+AL17+AS17</f>
        <v>16</v>
      </c>
      <c r="F17" s="5" t="s">
        <v>18</v>
      </c>
      <c r="G17" s="10"/>
      <c r="H17" s="5" t="s">
        <v>18</v>
      </c>
      <c r="I17" s="5"/>
      <c r="J17" s="5" t="s">
        <v>18</v>
      </c>
      <c r="K17" s="5"/>
      <c r="L17" s="12"/>
      <c r="M17" s="5"/>
      <c r="N17" s="5" t="s">
        <v>18</v>
      </c>
      <c r="O17" s="5"/>
      <c r="P17" s="5" t="s">
        <v>18</v>
      </c>
      <c r="Q17" s="5" t="s">
        <v>18</v>
      </c>
      <c r="R17" s="5">
        <f>COUNTIF(F17:Q17,"+")</f>
        <v>6</v>
      </c>
      <c r="S17" s="5"/>
      <c r="T17" s="5" t="s">
        <v>18</v>
      </c>
      <c r="U17" s="12"/>
      <c r="V17" s="5"/>
      <c r="W17" s="5"/>
      <c r="X17" s="5"/>
      <c r="Y17" s="5" t="s">
        <v>18</v>
      </c>
      <c r="Z17" s="5" t="s">
        <v>18</v>
      </c>
      <c r="AA17" s="5"/>
      <c r="AB17" s="5" t="s">
        <v>18</v>
      </c>
      <c r="AC17" s="5">
        <f>COUNTIF(S17:AB17,"+")+COUNTIF(S17:AB17,"1")</f>
        <v>4</v>
      </c>
      <c r="AD17" s="5" t="s">
        <v>18</v>
      </c>
      <c r="AE17" s="5" t="s">
        <v>18</v>
      </c>
      <c r="AF17" s="5"/>
      <c r="AG17" s="5"/>
      <c r="AH17" s="5"/>
      <c r="AI17" s="5"/>
      <c r="AJ17" s="5"/>
      <c r="AK17" s="5" t="s">
        <v>18</v>
      </c>
      <c r="AL17" s="5">
        <f>COUNTIF(AD17:AK17,"+")+COUNTIF(AD17:AK17,"1")</f>
        <v>3</v>
      </c>
      <c r="AM17" s="5" t="s">
        <v>18</v>
      </c>
      <c r="AN17" s="5"/>
      <c r="AO17" s="5"/>
      <c r="AP17" s="5" t="s">
        <v>18</v>
      </c>
      <c r="AQ17" s="5"/>
      <c r="AR17" s="5" t="s">
        <v>18</v>
      </c>
      <c r="AS17" s="5">
        <f>COUNTIF(AM17:AR17,"+")+COUNTIF(AM17:AR17,"1")</f>
        <v>3</v>
      </c>
    </row>
    <row r="18" spans="1:45" ht="16.5">
      <c r="A18" s="53">
        <f>RANK($E18,$E$2:$E$78)</f>
        <v>35</v>
      </c>
      <c r="B18" s="27" t="s">
        <v>53</v>
      </c>
      <c r="C18" s="27"/>
      <c r="D18" s="27" t="s">
        <v>50</v>
      </c>
      <c r="E18" s="5">
        <f>R18+AC18+AL18+AS18</f>
        <v>10</v>
      </c>
      <c r="F18" s="5"/>
      <c r="G18" s="10"/>
      <c r="H18" s="5"/>
      <c r="I18" s="5"/>
      <c r="J18" s="5"/>
      <c r="K18" s="5"/>
      <c r="L18" s="12"/>
      <c r="M18" s="5"/>
      <c r="N18" s="5"/>
      <c r="O18" s="5"/>
      <c r="P18" s="5" t="s">
        <v>18</v>
      </c>
      <c r="Q18" s="5" t="s">
        <v>18</v>
      </c>
      <c r="R18" s="5">
        <f>COUNTIF(F18:Q18,"+")</f>
        <v>2</v>
      </c>
      <c r="S18" s="5"/>
      <c r="T18" s="5"/>
      <c r="U18" s="12"/>
      <c r="V18" s="5"/>
      <c r="W18" s="5"/>
      <c r="X18" s="5"/>
      <c r="Y18" s="5"/>
      <c r="Z18" s="5" t="s">
        <v>18</v>
      </c>
      <c r="AA18" s="5"/>
      <c r="AB18" s="5" t="s">
        <v>18</v>
      </c>
      <c r="AC18" s="5">
        <f>COUNTIF(S18:AB18,"+")+COUNTIF(S18:AB18,"1")</f>
        <v>2</v>
      </c>
      <c r="AD18" s="5"/>
      <c r="AE18" s="5" t="s">
        <v>18</v>
      </c>
      <c r="AF18" s="5"/>
      <c r="AG18" s="5" t="s">
        <v>18</v>
      </c>
      <c r="AH18" s="5"/>
      <c r="AI18" s="5"/>
      <c r="AJ18" s="5"/>
      <c r="AK18" s="5" t="s">
        <v>18</v>
      </c>
      <c r="AL18" s="5">
        <f>COUNTIF(AD18:AK18,"+")+COUNTIF(AD18:AK18,"1")</f>
        <v>3</v>
      </c>
      <c r="AM18" s="5" t="s">
        <v>18</v>
      </c>
      <c r="AN18" s="5"/>
      <c r="AO18" s="5"/>
      <c r="AP18" s="5" t="s">
        <v>18</v>
      </c>
      <c r="AQ18" s="5"/>
      <c r="AR18" s="5" t="s">
        <v>18</v>
      </c>
      <c r="AS18" s="5">
        <f>COUNTIF(AM18:AR18,"+")+COUNTIF(AM18:AR18,"1")</f>
        <v>3</v>
      </c>
    </row>
    <row r="19" spans="1:45" ht="16.5">
      <c r="A19" s="53">
        <f>RANK($E19,$E$2:$E$78)</f>
        <v>39</v>
      </c>
      <c r="B19" s="28" t="s">
        <v>54</v>
      </c>
      <c r="C19" s="28"/>
      <c r="D19" s="28" t="s">
        <v>55</v>
      </c>
      <c r="E19" s="5">
        <f>R19+AC19+AL19+AS19</f>
        <v>9</v>
      </c>
      <c r="F19" s="5" t="s">
        <v>18</v>
      </c>
      <c r="G19" s="10"/>
      <c r="H19" s="5" t="s">
        <v>18</v>
      </c>
      <c r="I19" s="5"/>
      <c r="J19" s="5"/>
      <c r="K19" s="5"/>
      <c r="L19" s="12"/>
      <c r="M19" s="5"/>
      <c r="N19" s="5"/>
      <c r="O19" s="5"/>
      <c r="P19" s="5"/>
      <c r="Q19" s="5" t="s">
        <v>18</v>
      </c>
      <c r="R19" s="5">
        <f>COUNTIF(F19:Q19,"+")</f>
        <v>3</v>
      </c>
      <c r="S19" s="5"/>
      <c r="T19" s="5"/>
      <c r="U19" s="12"/>
      <c r="V19" s="5"/>
      <c r="W19" s="5"/>
      <c r="X19" s="5" t="s">
        <v>18</v>
      </c>
      <c r="Y19" s="5"/>
      <c r="Z19" s="5" t="s">
        <v>18</v>
      </c>
      <c r="AA19" s="5"/>
      <c r="AB19" s="5"/>
      <c r="AC19" s="5">
        <f>COUNTIF(S19:AB19,"+")+COUNTIF(S19:AB19,"1")</f>
        <v>2</v>
      </c>
      <c r="AD19" s="5"/>
      <c r="AE19" s="5"/>
      <c r="AF19" s="5"/>
      <c r="AG19" s="5" t="s">
        <v>18</v>
      </c>
      <c r="AH19" s="5"/>
      <c r="AI19" s="5"/>
      <c r="AJ19" s="5"/>
      <c r="AK19" s="5"/>
      <c r="AL19" s="5">
        <f>COUNTIF(AD19:AK19,"+")+COUNTIF(AD19:AK19,"1")</f>
        <v>1</v>
      </c>
      <c r="AM19" s="5"/>
      <c r="AN19" s="5"/>
      <c r="AO19" s="5" t="s">
        <v>18</v>
      </c>
      <c r="AP19" s="5" t="s">
        <v>18</v>
      </c>
      <c r="AQ19" s="5"/>
      <c r="AR19" s="5" t="s">
        <v>18</v>
      </c>
      <c r="AS19" s="5">
        <f>COUNTIF(AM19:AR19,"+")+COUNTIF(AM19:AR19,"1")</f>
        <v>3</v>
      </c>
    </row>
    <row r="20" spans="1:45" ht="16.5">
      <c r="A20" s="53">
        <f>RANK($E20,$E$2:$E$78)</f>
        <v>60</v>
      </c>
      <c r="B20" s="28" t="s">
        <v>56</v>
      </c>
      <c r="C20" s="28"/>
      <c r="D20" s="28" t="s">
        <v>55</v>
      </c>
      <c r="E20" s="5">
        <f>R20+AC20+AL20+AS20</f>
        <v>5</v>
      </c>
      <c r="F20" s="5"/>
      <c r="G20" s="10"/>
      <c r="H20" s="5" t="s">
        <v>18</v>
      </c>
      <c r="I20" s="5"/>
      <c r="J20" s="5"/>
      <c r="K20" s="5"/>
      <c r="L20" s="12"/>
      <c r="M20" s="5"/>
      <c r="N20" s="5"/>
      <c r="O20" s="5"/>
      <c r="P20" s="5"/>
      <c r="Q20" s="5"/>
      <c r="R20" s="5">
        <f>COUNTIF(F20:Q20,"+")</f>
        <v>1</v>
      </c>
      <c r="S20" s="5"/>
      <c r="T20" s="5"/>
      <c r="U20" s="12"/>
      <c r="V20" s="5"/>
      <c r="W20" s="5"/>
      <c r="X20" s="5"/>
      <c r="Y20" s="5"/>
      <c r="Z20" s="5"/>
      <c r="AA20" s="5"/>
      <c r="AB20" s="5"/>
      <c r="AC20" s="5">
        <f>COUNTIF(S20:AB20,"+")+COUNTIF(S20:AB20,"1")</f>
        <v>0</v>
      </c>
      <c r="AD20" s="5"/>
      <c r="AE20" s="5"/>
      <c r="AF20" s="5"/>
      <c r="AG20" s="5" t="s">
        <v>18</v>
      </c>
      <c r="AH20" s="5"/>
      <c r="AI20" s="5"/>
      <c r="AJ20" s="5"/>
      <c r="AK20" s="5" t="s">
        <v>18</v>
      </c>
      <c r="AL20" s="5">
        <f>COUNTIF(AD20:AK20,"+")+COUNTIF(AD20:AK20,"1")</f>
        <v>2</v>
      </c>
      <c r="AM20" s="5"/>
      <c r="AN20" s="5"/>
      <c r="AO20" s="5"/>
      <c r="AP20" s="5" t="s">
        <v>18</v>
      </c>
      <c r="AQ20" s="5"/>
      <c r="AR20" s="5" t="s">
        <v>18</v>
      </c>
      <c r="AS20" s="5">
        <f>COUNTIF(AM20:AR20,"+")+COUNTIF(AM20:AR20,"1")</f>
        <v>2</v>
      </c>
    </row>
    <row r="21" spans="1:45" ht="16.5">
      <c r="A21" s="53">
        <f>RANK($E21,$E$2:$E$78)</f>
        <v>3</v>
      </c>
      <c r="B21" s="40" t="s">
        <v>109</v>
      </c>
      <c r="C21" s="40"/>
      <c r="D21" s="40" t="s">
        <v>110</v>
      </c>
      <c r="E21" s="5">
        <f>R21+AC21+AL21+AS21</f>
        <v>18</v>
      </c>
      <c r="F21" s="5" t="s">
        <v>18</v>
      </c>
      <c r="G21" s="10"/>
      <c r="H21" s="5" t="s">
        <v>18</v>
      </c>
      <c r="I21" s="5"/>
      <c r="J21" s="5"/>
      <c r="K21" s="5"/>
      <c r="L21" s="5"/>
      <c r="M21" s="5"/>
      <c r="N21" s="5"/>
      <c r="O21" s="5"/>
      <c r="P21" s="5" t="s">
        <v>18</v>
      </c>
      <c r="Q21" s="5" t="s">
        <v>18</v>
      </c>
      <c r="R21" s="5">
        <f>COUNTIF(F21:Q21,"+")</f>
        <v>4</v>
      </c>
      <c r="S21" s="5" t="s">
        <v>18</v>
      </c>
      <c r="T21" s="5"/>
      <c r="U21" s="5"/>
      <c r="V21" s="5"/>
      <c r="W21" s="5"/>
      <c r="X21" s="5" t="s">
        <v>18</v>
      </c>
      <c r="Y21" s="5" t="s">
        <v>18</v>
      </c>
      <c r="Z21" s="5" t="s">
        <v>18</v>
      </c>
      <c r="AA21" s="5" t="s">
        <v>18</v>
      </c>
      <c r="AB21" s="5" t="s">
        <v>18</v>
      </c>
      <c r="AC21" s="5">
        <f>COUNTIF(S21:AB21,"+")+COUNTIF(S21:AB21,"1")</f>
        <v>6</v>
      </c>
      <c r="AD21" s="5"/>
      <c r="AE21" s="5"/>
      <c r="AF21" s="5"/>
      <c r="AG21" s="5" t="s">
        <v>18</v>
      </c>
      <c r="AH21" s="5"/>
      <c r="AI21" s="5" t="s">
        <v>18</v>
      </c>
      <c r="AJ21" s="5"/>
      <c r="AK21" s="5" t="s">
        <v>18</v>
      </c>
      <c r="AL21" s="5">
        <f>COUNTIF(AD21:AK21,"+")+COUNTIF(AD21:AK21,"1")</f>
        <v>3</v>
      </c>
      <c r="AM21" s="5" t="s">
        <v>18</v>
      </c>
      <c r="AN21" s="5"/>
      <c r="AO21" s="5" t="s">
        <v>18</v>
      </c>
      <c r="AP21" s="5" t="s">
        <v>18</v>
      </c>
      <c r="AQ21" s="5" t="s">
        <v>18</v>
      </c>
      <c r="AR21" s="5" t="s">
        <v>18</v>
      </c>
      <c r="AS21" s="5">
        <f>COUNTIF(AM21:AR21,"+")+COUNTIF(AM21:AR21,"1")</f>
        <v>5</v>
      </c>
    </row>
    <row r="22" spans="1:45" ht="16.5">
      <c r="A22" s="53">
        <f>RANK($E22,$E$2:$E$78)</f>
        <v>12</v>
      </c>
      <c r="B22" s="40" t="s">
        <v>111</v>
      </c>
      <c r="C22" s="40"/>
      <c r="D22" s="40" t="s">
        <v>110</v>
      </c>
      <c r="E22" s="5">
        <f>R22+AC22+AL22+AS22</f>
        <v>15</v>
      </c>
      <c r="F22" s="5" t="s">
        <v>18</v>
      </c>
      <c r="G22" s="10"/>
      <c r="H22" s="5" t="s">
        <v>18</v>
      </c>
      <c r="I22" s="5"/>
      <c r="J22" s="5" t="s">
        <v>18</v>
      </c>
      <c r="K22" s="5"/>
      <c r="L22" s="5"/>
      <c r="M22" s="5"/>
      <c r="N22" s="5"/>
      <c r="O22" s="5"/>
      <c r="P22" s="5" t="s">
        <v>18</v>
      </c>
      <c r="Q22" s="5" t="s">
        <v>18</v>
      </c>
      <c r="R22" s="5">
        <f>COUNTIF(F22:Q22,"+")</f>
        <v>5</v>
      </c>
      <c r="S22" s="5"/>
      <c r="T22" s="5"/>
      <c r="U22" s="5"/>
      <c r="V22" s="5"/>
      <c r="W22" s="5"/>
      <c r="X22" s="5" t="s">
        <v>18</v>
      </c>
      <c r="Y22" s="5" t="s">
        <v>18</v>
      </c>
      <c r="Z22" s="5" t="s">
        <v>18</v>
      </c>
      <c r="AA22" s="5"/>
      <c r="AB22" s="5" t="s">
        <v>18</v>
      </c>
      <c r="AC22" s="5">
        <f>COUNTIF(S22:AB22,"+")+COUNTIF(S22:AB22,"1")</f>
        <v>4</v>
      </c>
      <c r="AD22" s="5"/>
      <c r="AE22" s="5" t="s">
        <v>18</v>
      </c>
      <c r="AF22" s="5"/>
      <c r="AG22" s="5" t="s">
        <v>18</v>
      </c>
      <c r="AH22" s="5"/>
      <c r="AI22" s="5"/>
      <c r="AJ22" s="5"/>
      <c r="AK22" s="5"/>
      <c r="AL22" s="5">
        <f>COUNTIF(AD22:AK22,"+")+COUNTIF(AD22:AK22,"1")</f>
        <v>2</v>
      </c>
      <c r="AM22" s="5" t="s">
        <v>18</v>
      </c>
      <c r="AN22" s="5"/>
      <c r="AO22" s="5" t="s">
        <v>18</v>
      </c>
      <c r="AP22" s="5" t="s">
        <v>18</v>
      </c>
      <c r="AQ22" s="5"/>
      <c r="AR22" s="5" t="s">
        <v>18</v>
      </c>
      <c r="AS22" s="5">
        <f>COUNTIF(AM22:AR22,"+")+COUNTIF(AM22:AR22,"1")</f>
        <v>4</v>
      </c>
    </row>
    <row r="23" spans="1:45" ht="16.5">
      <c r="A23" s="53">
        <f>RANK($E23,$E$2:$E$78)</f>
        <v>16</v>
      </c>
      <c r="B23" s="40" t="s">
        <v>112</v>
      </c>
      <c r="C23" s="40"/>
      <c r="D23" s="40" t="s">
        <v>110</v>
      </c>
      <c r="E23" s="5">
        <f>R23+AC23+AL23+AS23</f>
        <v>14</v>
      </c>
      <c r="F23" s="5"/>
      <c r="G23" s="10"/>
      <c r="H23" s="5"/>
      <c r="I23" s="5"/>
      <c r="J23" s="5" t="s">
        <v>18</v>
      </c>
      <c r="K23" s="5"/>
      <c r="L23" s="5" t="s">
        <v>18</v>
      </c>
      <c r="M23" s="5"/>
      <c r="N23" s="5"/>
      <c r="O23" s="5"/>
      <c r="P23" s="5" t="s">
        <v>18</v>
      </c>
      <c r="Q23" s="5"/>
      <c r="R23" s="5">
        <f>COUNTIF(F23:Q23,"+")</f>
        <v>3</v>
      </c>
      <c r="S23" s="5"/>
      <c r="T23" s="5"/>
      <c r="U23" s="5" t="s">
        <v>18</v>
      </c>
      <c r="V23" s="5"/>
      <c r="W23" s="5"/>
      <c r="X23" s="5" t="s">
        <v>18</v>
      </c>
      <c r="Y23" s="5"/>
      <c r="Z23" s="5" t="s">
        <v>18</v>
      </c>
      <c r="AA23" s="5" t="s">
        <v>18</v>
      </c>
      <c r="AB23" s="5"/>
      <c r="AC23" s="5">
        <f>COUNTIF(S23:AB23,"+")+COUNTIF(S23:AB23,"1")</f>
        <v>4</v>
      </c>
      <c r="AD23" s="5" t="s">
        <v>18</v>
      </c>
      <c r="AE23" s="5"/>
      <c r="AF23" s="5" t="s">
        <v>18</v>
      </c>
      <c r="AG23" s="5" t="s">
        <v>18</v>
      </c>
      <c r="AH23" s="5"/>
      <c r="AI23" s="5"/>
      <c r="AJ23" s="5"/>
      <c r="AK23" s="5"/>
      <c r="AL23" s="5">
        <f>COUNTIF(AD23:AK23,"+")+COUNTIF(AD23:AK23,"1")</f>
        <v>3</v>
      </c>
      <c r="AM23" s="5" t="s">
        <v>18</v>
      </c>
      <c r="AN23" s="5"/>
      <c r="AO23" s="5" t="s">
        <v>18</v>
      </c>
      <c r="AP23" s="5" t="s">
        <v>18</v>
      </c>
      <c r="AQ23" s="5"/>
      <c r="AR23" s="5" t="s">
        <v>18</v>
      </c>
      <c r="AS23" s="5">
        <f>COUNTIF(AM23:AR23,"+")+COUNTIF(AM23:AR23,"1")</f>
        <v>4</v>
      </c>
    </row>
    <row r="24" spans="1:45" ht="16.5">
      <c r="A24" s="53">
        <f>RANK($E24,$E$2:$E$78)</f>
        <v>26</v>
      </c>
      <c r="B24" s="40" t="s">
        <v>113</v>
      </c>
      <c r="C24" s="40"/>
      <c r="D24" s="40" t="s">
        <v>110</v>
      </c>
      <c r="E24" s="5">
        <f>R24+AC24+AL24+AS24</f>
        <v>12</v>
      </c>
      <c r="F24" s="5" t="s">
        <v>18</v>
      </c>
      <c r="G24" s="10"/>
      <c r="H24" s="5" t="s">
        <v>18</v>
      </c>
      <c r="I24" s="5"/>
      <c r="J24" s="5" t="s">
        <v>18</v>
      </c>
      <c r="K24" s="5"/>
      <c r="L24" s="5"/>
      <c r="M24" s="5"/>
      <c r="N24" s="5"/>
      <c r="O24" s="5"/>
      <c r="P24" s="5" t="s">
        <v>18</v>
      </c>
      <c r="Q24" s="5" t="s">
        <v>18</v>
      </c>
      <c r="R24" s="5">
        <f>COUNTIF(F24:Q24,"+")</f>
        <v>5</v>
      </c>
      <c r="S24" s="5"/>
      <c r="T24" s="5"/>
      <c r="U24" s="5"/>
      <c r="V24" s="5"/>
      <c r="W24" s="5"/>
      <c r="X24" s="5" t="s">
        <v>18</v>
      </c>
      <c r="Y24" s="5"/>
      <c r="Z24" s="5" t="s">
        <v>18</v>
      </c>
      <c r="AA24" s="5"/>
      <c r="AB24" s="5"/>
      <c r="AC24" s="5">
        <f>COUNTIF(S24:AB24,"+")+COUNTIF(S24:AB24,"1")</f>
        <v>2</v>
      </c>
      <c r="AD24" s="5" t="s">
        <v>18</v>
      </c>
      <c r="AE24" s="5" t="s">
        <v>18</v>
      </c>
      <c r="AF24" s="5"/>
      <c r="AG24" s="5" t="s">
        <v>18</v>
      </c>
      <c r="AH24" s="5"/>
      <c r="AI24" s="5"/>
      <c r="AJ24" s="5"/>
      <c r="AK24" s="5"/>
      <c r="AL24" s="5">
        <f>COUNTIF(AD24:AK24,"+")+COUNTIF(AD24:AK24,"1")</f>
        <v>3</v>
      </c>
      <c r="AM24" s="5"/>
      <c r="AN24" s="5"/>
      <c r="AO24" s="5" t="s">
        <v>18</v>
      </c>
      <c r="AP24" s="5" t="s">
        <v>18</v>
      </c>
      <c r="AQ24" s="5"/>
      <c r="AR24" s="5"/>
      <c r="AS24" s="5">
        <f>COUNTIF(AM24:AR24,"+")+COUNTIF(AM24:AR24,"1")</f>
        <v>2</v>
      </c>
    </row>
    <row r="25" spans="1:45" ht="16.5">
      <c r="A25" s="53">
        <f>RANK($E25,$E$2:$E$78)</f>
        <v>3</v>
      </c>
      <c r="B25" s="42" t="s">
        <v>122</v>
      </c>
      <c r="C25" s="42"/>
      <c r="D25" s="42" t="s">
        <v>123</v>
      </c>
      <c r="E25" s="5">
        <f>R25+AC25+AL25+AS25</f>
        <v>18</v>
      </c>
      <c r="F25" s="5" t="s">
        <v>18</v>
      </c>
      <c r="G25" s="10"/>
      <c r="H25" s="5" t="s">
        <v>18</v>
      </c>
      <c r="I25" s="5"/>
      <c r="J25" s="5" t="s">
        <v>18</v>
      </c>
      <c r="K25" s="5"/>
      <c r="L25" s="5" t="s">
        <v>18</v>
      </c>
      <c r="M25" s="5"/>
      <c r="N25" s="5"/>
      <c r="O25" s="5" t="s">
        <v>18</v>
      </c>
      <c r="P25" s="5" t="s">
        <v>18</v>
      </c>
      <c r="Q25" s="5" t="s">
        <v>18</v>
      </c>
      <c r="R25" s="5">
        <f>COUNTIF(F25:Q25,"+")</f>
        <v>7</v>
      </c>
      <c r="S25" s="5"/>
      <c r="T25" s="5"/>
      <c r="U25" s="5"/>
      <c r="V25" s="5"/>
      <c r="W25" s="5" t="s">
        <v>18</v>
      </c>
      <c r="X25" s="5"/>
      <c r="Y25" s="5"/>
      <c r="Z25" s="5"/>
      <c r="AA25" s="5" t="s">
        <v>18</v>
      </c>
      <c r="AB25" s="5" t="s">
        <v>18</v>
      </c>
      <c r="AC25" s="5">
        <f>COUNTIF(S25:AB25,"+")+COUNTIF(S25:AB25,"1")</f>
        <v>3</v>
      </c>
      <c r="AD25" s="5"/>
      <c r="AE25" s="5" t="s">
        <v>18</v>
      </c>
      <c r="AF25" s="5"/>
      <c r="AG25" s="5" t="s">
        <v>18</v>
      </c>
      <c r="AH25" s="5" t="s">
        <v>18</v>
      </c>
      <c r="AI25" s="5"/>
      <c r="AJ25" s="5"/>
      <c r="AK25" s="5" t="s">
        <v>18</v>
      </c>
      <c r="AL25" s="5">
        <f>COUNTIF(AD25:AK25,"+")+COUNTIF(AD25:AK25,"1")</f>
        <v>4</v>
      </c>
      <c r="AM25" s="5" t="s">
        <v>18</v>
      </c>
      <c r="AN25" s="5"/>
      <c r="AO25" s="5" t="s">
        <v>18</v>
      </c>
      <c r="AP25" s="5" t="s">
        <v>18</v>
      </c>
      <c r="AQ25" s="5"/>
      <c r="AR25" s="5" t="s">
        <v>18</v>
      </c>
      <c r="AS25" s="5">
        <f>COUNTIF(AM25:AR25,"+")+COUNTIF(AM25:AR25,"1")</f>
        <v>4</v>
      </c>
    </row>
    <row r="26" spans="1:45" ht="16.5">
      <c r="A26" s="53">
        <f>RANK($E26,$E$2:$E$78)</f>
        <v>3</v>
      </c>
      <c r="B26" s="42" t="s">
        <v>124</v>
      </c>
      <c r="C26" s="42"/>
      <c r="D26" s="42" t="s">
        <v>123</v>
      </c>
      <c r="E26" s="5">
        <f>R26+AC26+AL26+AS26</f>
        <v>18</v>
      </c>
      <c r="F26" s="5" t="s">
        <v>18</v>
      </c>
      <c r="G26" s="10"/>
      <c r="H26" s="5" t="s">
        <v>18</v>
      </c>
      <c r="I26" s="5"/>
      <c r="J26" s="5"/>
      <c r="K26" s="5"/>
      <c r="L26" s="5" t="s">
        <v>18</v>
      </c>
      <c r="M26" s="5"/>
      <c r="N26" s="5"/>
      <c r="O26" s="5"/>
      <c r="P26" s="5" t="s">
        <v>18</v>
      </c>
      <c r="Q26" s="5" t="s">
        <v>18</v>
      </c>
      <c r="R26" s="5">
        <f>COUNTIF(F26:Q26,"+")</f>
        <v>5</v>
      </c>
      <c r="S26" s="5" t="s">
        <v>18</v>
      </c>
      <c r="T26" s="5"/>
      <c r="U26" s="5"/>
      <c r="V26" s="5"/>
      <c r="W26" s="5"/>
      <c r="X26" s="5"/>
      <c r="Y26" s="5" t="s">
        <v>18</v>
      </c>
      <c r="Z26" s="5"/>
      <c r="AA26" s="5" t="s">
        <v>18</v>
      </c>
      <c r="AB26" s="5" t="s">
        <v>18</v>
      </c>
      <c r="AC26" s="5">
        <f>COUNTIF(S26:AB26,"+")+COUNTIF(S26:AB26,"1")</f>
        <v>4</v>
      </c>
      <c r="AD26" s="5"/>
      <c r="AE26" s="5"/>
      <c r="AF26" s="5" t="s">
        <v>18</v>
      </c>
      <c r="AG26" s="5" t="s">
        <v>18</v>
      </c>
      <c r="AH26" s="5"/>
      <c r="AI26" s="5" t="s">
        <v>18</v>
      </c>
      <c r="AJ26" s="5" t="s">
        <v>18</v>
      </c>
      <c r="AK26" s="5"/>
      <c r="AL26" s="5">
        <f>COUNTIF(AD26:AK26,"+")+COUNTIF(AD26:AK26,"1")</f>
        <v>4</v>
      </c>
      <c r="AM26" s="5" t="s">
        <v>18</v>
      </c>
      <c r="AN26" s="5"/>
      <c r="AO26" s="5" t="s">
        <v>18</v>
      </c>
      <c r="AP26" s="5" t="s">
        <v>18</v>
      </c>
      <c r="AQ26" s="5" t="s">
        <v>18</v>
      </c>
      <c r="AR26" s="5" t="s">
        <v>18</v>
      </c>
      <c r="AS26" s="5">
        <f>COUNTIF(AM26:AR26,"+")+COUNTIF(AM26:AR26,"1")</f>
        <v>5</v>
      </c>
    </row>
    <row r="27" spans="1:45" ht="16.5">
      <c r="A27" s="53">
        <f>RANK($E27,$E$2:$E$78)</f>
        <v>12</v>
      </c>
      <c r="B27" s="42" t="s">
        <v>125</v>
      </c>
      <c r="C27" s="42"/>
      <c r="D27" s="42" t="s">
        <v>123</v>
      </c>
      <c r="E27" s="5">
        <f>R27+AC27+AL27+AS27</f>
        <v>15</v>
      </c>
      <c r="F27" s="5" t="s">
        <v>18</v>
      </c>
      <c r="G27" s="10"/>
      <c r="H27" s="5" t="s">
        <v>18</v>
      </c>
      <c r="I27" s="5"/>
      <c r="J27" s="5"/>
      <c r="K27" s="5"/>
      <c r="L27" s="5"/>
      <c r="M27" s="5"/>
      <c r="N27" s="5" t="s">
        <v>18</v>
      </c>
      <c r="O27" s="5"/>
      <c r="P27" s="5" t="s">
        <v>18</v>
      </c>
      <c r="Q27" s="5" t="s">
        <v>18</v>
      </c>
      <c r="R27" s="5">
        <f>COUNTIF(F27:Q27,"+")</f>
        <v>5</v>
      </c>
      <c r="S27" s="5"/>
      <c r="T27" s="5"/>
      <c r="U27" s="5" t="s">
        <v>18</v>
      </c>
      <c r="V27" s="5"/>
      <c r="W27" s="5"/>
      <c r="X27" s="5"/>
      <c r="Y27" s="5" t="s">
        <v>18</v>
      </c>
      <c r="Z27" s="5"/>
      <c r="AA27" s="5" t="s">
        <v>18</v>
      </c>
      <c r="AB27" s="5" t="s">
        <v>18</v>
      </c>
      <c r="AC27" s="5">
        <f>COUNTIF(S27:AB27,"+")+COUNTIF(S27:AB27,"1")</f>
        <v>4</v>
      </c>
      <c r="AD27" s="5" t="s">
        <v>18</v>
      </c>
      <c r="AE27" s="5"/>
      <c r="AF27" s="5"/>
      <c r="AG27" s="5" t="s">
        <v>18</v>
      </c>
      <c r="AH27" s="5"/>
      <c r="AI27" s="5"/>
      <c r="AJ27" s="5"/>
      <c r="AK27" s="5" t="s">
        <v>18</v>
      </c>
      <c r="AL27" s="5">
        <f>COUNTIF(AD27:AK27,"+")+COUNTIF(AD27:AK27,"1")</f>
        <v>3</v>
      </c>
      <c r="AM27" s="5" t="s">
        <v>18</v>
      </c>
      <c r="AN27" s="5"/>
      <c r="AO27" s="5" t="s">
        <v>18</v>
      </c>
      <c r="AP27" s="5" t="s">
        <v>18</v>
      </c>
      <c r="AQ27" s="5"/>
      <c r="AR27" s="5"/>
      <c r="AS27" s="5">
        <f>COUNTIF(AM27:AR27,"+")+COUNTIF(AM27:AR27,"1")</f>
        <v>3</v>
      </c>
    </row>
    <row r="28" spans="1:45" ht="16.5">
      <c r="A28" s="53">
        <f>RANK($E28,$E$2:$E$78)</f>
        <v>21</v>
      </c>
      <c r="B28" s="42" t="s">
        <v>126</v>
      </c>
      <c r="C28" s="42"/>
      <c r="D28" s="42" t="s">
        <v>123</v>
      </c>
      <c r="E28" s="5">
        <f>R28+AC28+AL28+AS28</f>
        <v>13</v>
      </c>
      <c r="F28" s="5" t="s">
        <v>18</v>
      </c>
      <c r="G28" s="10"/>
      <c r="H28" s="5" t="s">
        <v>18</v>
      </c>
      <c r="I28" s="5"/>
      <c r="J28" s="5" t="s">
        <v>18</v>
      </c>
      <c r="K28" s="5" t="s">
        <v>18</v>
      </c>
      <c r="L28" s="5"/>
      <c r="M28" s="5" t="s">
        <v>18</v>
      </c>
      <c r="N28" s="5" t="s">
        <v>18</v>
      </c>
      <c r="O28" s="5"/>
      <c r="P28" s="5" t="s">
        <v>18</v>
      </c>
      <c r="Q28" s="5" t="s">
        <v>18</v>
      </c>
      <c r="R28" s="5">
        <f>COUNTIF(F28:Q28,"+")</f>
        <v>8</v>
      </c>
      <c r="S28" s="5"/>
      <c r="T28" s="5"/>
      <c r="U28" s="5"/>
      <c r="V28" s="5"/>
      <c r="W28" s="5"/>
      <c r="X28" s="5"/>
      <c r="Y28" s="5"/>
      <c r="Z28" s="5"/>
      <c r="AA28" s="5"/>
      <c r="AB28" s="5" t="s">
        <v>18</v>
      </c>
      <c r="AC28" s="5">
        <f>COUNTIF(S28:AB28,"+")+COUNTIF(S28:AB28,"1")</f>
        <v>1</v>
      </c>
      <c r="AD28" s="5"/>
      <c r="AE28" s="5"/>
      <c r="AF28" s="5"/>
      <c r="AG28" s="5" t="s">
        <v>18</v>
      </c>
      <c r="AH28" s="5"/>
      <c r="AI28" s="5"/>
      <c r="AJ28" s="5"/>
      <c r="AK28" s="5"/>
      <c r="AL28" s="5">
        <f>COUNTIF(AD28:AK28,"+")+COUNTIF(AD28:AK28,"1")</f>
        <v>1</v>
      </c>
      <c r="AM28" s="5"/>
      <c r="AN28" s="5"/>
      <c r="AO28" s="5"/>
      <c r="AP28" s="5" t="s">
        <v>18</v>
      </c>
      <c r="AQ28" s="5" t="s">
        <v>18</v>
      </c>
      <c r="AR28" s="5" t="s">
        <v>18</v>
      </c>
      <c r="AS28" s="5">
        <f>COUNTIF(AM28:AR28,"+")+COUNTIF(AM28:AR28,"1")</f>
        <v>3</v>
      </c>
    </row>
    <row r="29" spans="1:45" ht="16.5">
      <c r="A29" s="53">
        <f>RANK($E29,$E$2:$E$78)</f>
        <v>21</v>
      </c>
      <c r="B29" s="42" t="s">
        <v>127</v>
      </c>
      <c r="C29" s="42"/>
      <c r="D29" s="42" t="s">
        <v>123</v>
      </c>
      <c r="E29" s="5">
        <f>R29+AC29+AL29+AS29</f>
        <v>13</v>
      </c>
      <c r="F29" s="5" t="s">
        <v>18</v>
      </c>
      <c r="G29" s="10"/>
      <c r="H29" s="5" t="s">
        <v>18</v>
      </c>
      <c r="I29" s="5"/>
      <c r="J29" s="5" t="s">
        <v>18</v>
      </c>
      <c r="K29" s="5"/>
      <c r="L29" s="5"/>
      <c r="M29" s="5"/>
      <c r="N29" s="5"/>
      <c r="O29" s="5"/>
      <c r="P29" s="5" t="s">
        <v>18</v>
      </c>
      <c r="Q29" s="5"/>
      <c r="R29" s="5">
        <f>COUNTIF(F29:Q29,"+")</f>
        <v>4</v>
      </c>
      <c r="S29" s="5"/>
      <c r="T29" s="5"/>
      <c r="U29" s="5"/>
      <c r="V29" s="5"/>
      <c r="W29" s="5"/>
      <c r="X29" s="5"/>
      <c r="Y29" s="5" t="s">
        <v>18</v>
      </c>
      <c r="Z29" s="5"/>
      <c r="AA29" s="5" t="s">
        <v>18</v>
      </c>
      <c r="AB29" s="5" t="s">
        <v>18</v>
      </c>
      <c r="AC29" s="5">
        <f>COUNTIF(S29:AB29,"+")+COUNTIF(S29:AB29,"1")</f>
        <v>3</v>
      </c>
      <c r="AD29" s="5"/>
      <c r="AE29" s="5"/>
      <c r="AF29" s="5"/>
      <c r="AG29" s="5" t="s">
        <v>18</v>
      </c>
      <c r="AH29" s="5"/>
      <c r="AI29" s="5" t="s">
        <v>18</v>
      </c>
      <c r="AJ29" s="5"/>
      <c r="AK29" s="5"/>
      <c r="AL29" s="5">
        <f>COUNTIF(AD29:AK29,"+")+COUNTIF(AD29:AK29,"1")</f>
        <v>2</v>
      </c>
      <c r="AM29" s="5"/>
      <c r="AN29" s="5"/>
      <c r="AO29" s="5" t="s">
        <v>18</v>
      </c>
      <c r="AP29" s="5" t="s">
        <v>18</v>
      </c>
      <c r="AQ29" s="5" t="s">
        <v>18</v>
      </c>
      <c r="AR29" s="5" t="s">
        <v>18</v>
      </c>
      <c r="AS29" s="5">
        <f>COUNTIF(AM29:AR29,"+")+COUNTIF(AM29:AR29,"1")</f>
        <v>4</v>
      </c>
    </row>
    <row r="30" spans="1:45" ht="16.5">
      <c r="A30" s="53">
        <f>RANK($E30,$E$2:$E$78)</f>
        <v>21</v>
      </c>
      <c r="B30" s="42" t="s">
        <v>128</v>
      </c>
      <c r="C30" s="42"/>
      <c r="D30" s="42" t="s">
        <v>123</v>
      </c>
      <c r="E30" s="45">
        <f>R30+AC30+AL30+AS30</f>
        <v>13</v>
      </c>
      <c r="F30" s="5" t="s">
        <v>18</v>
      </c>
      <c r="G30" s="10"/>
      <c r="H30" s="5" t="s">
        <v>18</v>
      </c>
      <c r="I30" s="5"/>
      <c r="J30" s="5" t="s">
        <v>18</v>
      </c>
      <c r="K30" s="5"/>
      <c r="L30" s="5"/>
      <c r="M30" s="5"/>
      <c r="N30" s="5" t="s">
        <v>18</v>
      </c>
      <c r="O30" s="5"/>
      <c r="P30" s="5" t="s">
        <v>18</v>
      </c>
      <c r="Q30" s="5" t="s">
        <v>18</v>
      </c>
      <c r="R30" s="45">
        <f>COUNTIF(F30:Q30,"+")</f>
        <v>6</v>
      </c>
      <c r="S30" s="5"/>
      <c r="T30" s="5"/>
      <c r="U30" s="5"/>
      <c r="V30" s="5"/>
      <c r="W30" s="5"/>
      <c r="X30" s="5"/>
      <c r="Y30" s="5"/>
      <c r="Z30" s="5" t="s">
        <v>18</v>
      </c>
      <c r="AA30" s="5"/>
      <c r="AB30" s="5"/>
      <c r="AC30" s="45">
        <f>COUNTIF(S30:AB30,"+")+COUNTIF(S30:AB30,"1")</f>
        <v>1</v>
      </c>
      <c r="AD30" s="5"/>
      <c r="AE30" s="5" t="s">
        <v>18</v>
      </c>
      <c r="AF30" s="5" t="s">
        <v>18</v>
      </c>
      <c r="AG30" s="5" t="s">
        <v>18</v>
      </c>
      <c r="AH30" s="5"/>
      <c r="AI30" s="5"/>
      <c r="AJ30" s="5"/>
      <c r="AK30" s="5"/>
      <c r="AL30" s="45">
        <f>COUNTIF(AD30:AK30,"+")+COUNTIF(AD30:AK30,"1")</f>
        <v>3</v>
      </c>
      <c r="AM30" s="5" t="s">
        <v>18</v>
      </c>
      <c r="AN30" s="5"/>
      <c r="AO30" s="5" t="s">
        <v>18</v>
      </c>
      <c r="AP30" s="5" t="s">
        <v>18</v>
      </c>
      <c r="AQ30" s="5"/>
      <c r="AR30" s="5"/>
      <c r="AS30" s="45">
        <f>COUNTIF(AM30:AR30,"+")+COUNTIF(AM30:AR30,"1")</f>
        <v>3</v>
      </c>
    </row>
    <row r="31" spans="1:45" s="46" customFormat="1" ht="33">
      <c r="A31" s="53">
        <f>RANK($E31,$E$2:$E$78)</f>
        <v>35</v>
      </c>
      <c r="B31" s="43" t="s">
        <v>129</v>
      </c>
      <c r="C31" s="14"/>
      <c r="D31" s="44" t="s">
        <v>130</v>
      </c>
      <c r="E31" s="45">
        <f>R31+AC31+AL31+AS31</f>
        <v>10</v>
      </c>
      <c r="F31" s="45" t="s">
        <v>18</v>
      </c>
      <c r="G31" s="10"/>
      <c r="H31" s="45" t="s">
        <v>18</v>
      </c>
      <c r="I31" s="45" t="s">
        <v>18</v>
      </c>
      <c r="J31" s="45"/>
      <c r="K31" s="45"/>
      <c r="L31" s="45"/>
      <c r="M31" s="45"/>
      <c r="N31" s="45"/>
      <c r="O31" s="45"/>
      <c r="P31" s="45" t="s">
        <v>18</v>
      </c>
      <c r="Q31" s="45" t="s">
        <v>18</v>
      </c>
      <c r="R31" s="45">
        <f>COUNTIF(F31:Q31,"+")</f>
        <v>5</v>
      </c>
      <c r="S31" s="45"/>
      <c r="T31" s="45"/>
      <c r="U31" s="45"/>
      <c r="V31" s="45" t="s">
        <v>18</v>
      </c>
      <c r="W31" s="45"/>
      <c r="X31" s="45"/>
      <c r="Y31" s="45"/>
      <c r="Z31" s="45" t="s">
        <v>18</v>
      </c>
      <c r="AA31" s="45"/>
      <c r="AB31" s="45" t="s">
        <v>18</v>
      </c>
      <c r="AC31" s="45">
        <f>COUNTIF(S31:AB31,"+")+COUNTIF(S31:AB31,"1")</f>
        <v>3</v>
      </c>
      <c r="AD31" s="45"/>
      <c r="AE31" s="45" t="s">
        <v>18</v>
      </c>
      <c r="AF31" s="45"/>
      <c r="AG31" s="45" t="s">
        <v>18</v>
      </c>
      <c r="AH31" s="45"/>
      <c r="AI31" s="45"/>
      <c r="AJ31" s="45"/>
      <c r="AK31" s="45"/>
      <c r="AL31" s="45">
        <f>COUNTIF(AD31:AK31,"+")+COUNTIF(AD31:AK31,"1")</f>
        <v>2</v>
      </c>
      <c r="AM31" s="45"/>
      <c r="AN31" s="45"/>
      <c r="AO31" s="45"/>
      <c r="AP31" s="45"/>
      <c r="AQ31" s="45"/>
      <c r="AR31" s="45"/>
      <c r="AS31" s="45">
        <f>COUNTIF(AM31:AR31,"+")+COUNTIF(AM31:AR31,"1")</f>
        <v>0</v>
      </c>
    </row>
    <row r="32" spans="1:45" s="46" customFormat="1" ht="16.5">
      <c r="A32" s="53">
        <f>RANK($E32,$E$2:$E$78)</f>
        <v>39</v>
      </c>
      <c r="B32" s="47" t="s">
        <v>131</v>
      </c>
      <c r="C32" s="14"/>
      <c r="D32" s="44" t="s">
        <v>130</v>
      </c>
      <c r="E32" s="45">
        <f>R32+AC32+AL32+AS32</f>
        <v>9</v>
      </c>
      <c r="F32" s="45"/>
      <c r="G32" s="10"/>
      <c r="H32" s="45" t="s">
        <v>18</v>
      </c>
      <c r="I32" s="45"/>
      <c r="J32" s="45" t="s">
        <v>18</v>
      </c>
      <c r="K32" s="45" t="s">
        <v>18</v>
      </c>
      <c r="L32" s="45"/>
      <c r="M32" s="45"/>
      <c r="N32" s="45"/>
      <c r="O32" s="45"/>
      <c r="P32" s="45" t="s">
        <v>18</v>
      </c>
      <c r="Q32" s="45" t="s">
        <v>18</v>
      </c>
      <c r="R32" s="45">
        <f>COUNTIF(F32:Q32,"+")</f>
        <v>5</v>
      </c>
      <c r="S32" s="45"/>
      <c r="T32" s="45"/>
      <c r="U32" s="45"/>
      <c r="V32" s="45"/>
      <c r="W32" s="45"/>
      <c r="X32" s="45" t="s">
        <v>18</v>
      </c>
      <c r="Y32" s="45"/>
      <c r="Z32" s="45"/>
      <c r="AA32" s="45"/>
      <c r="AB32" s="45"/>
      <c r="AC32" s="45">
        <f>COUNTIF(S32:AB32,"+")+COUNTIF(S32:AB32,"1")</f>
        <v>1</v>
      </c>
      <c r="AD32" s="45"/>
      <c r="AE32" s="45"/>
      <c r="AF32" s="45"/>
      <c r="AG32" s="45" t="s">
        <v>18</v>
      </c>
      <c r="AH32" s="45"/>
      <c r="AI32" s="45"/>
      <c r="AJ32" s="45"/>
      <c r="AK32" s="45"/>
      <c r="AL32" s="45">
        <f>COUNTIF(AD32:AK32,"+")+COUNTIF(AD32:AK32,"1")</f>
        <v>1</v>
      </c>
      <c r="AM32" s="45" t="s">
        <v>18</v>
      </c>
      <c r="AN32" s="45"/>
      <c r="AO32" s="45"/>
      <c r="AP32" s="45" t="s">
        <v>18</v>
      </c>
      <c r="AQ32" s="45"/>
      <c r="AR32" s="45"/>
      <c r="AS32" s="45">
        <f>COUNTIF(AM32:AR32,"+")+COUNTIF(AM32:AR32,"1")</f>
        <v>2</v>
      </c>
    </row>
    <row r="33" spans="1:45" s="46" customFormat="1" ht="16.5">
      <c r="A33" s="53">
        <f>RANK($E33,$E$2:$E$78)</f>
        <v>39</v>
      </c>
      <c r="B33" s="43" t="s">
        <v>132</v>
      </c>
      <c r="C33" s="14"/>
      <c r="D33" s="44" t="s">
        <v>130</v>
      </c>
      <c r="E33" s="45">
        <f>R33+AC33+AL33+AS33</f>
        <v>9</v>
      </c>
      <c r="F33" s="45" t="s">
        <v>18</v>
      </c>
      <c r="G33" s="10"/>
      <c r="H33" s="45" t="s">
        <v>18</v>
      </c>
      <c r="I33" s="45"/>
      <c r="J33" s="45"/>
      <c r="K33" s="45" t="s">
        <v>18</v>
      </c>
      <c r="L33" s="45"/>
      <c r="M33" s="45"/>
      <c r="N33" s="45"/>
      <c r="O33" s="45"/>
      <c r="P33" s="45" t="s">
        <v>18</v>
      </c>
      <c r="Q33" s="45" t="s">
        <v>18</v>
      </c>
      <c r="R33" s="45">
        <f>COUNTIF(F33:Q33,"+")</f>
        <v>5</v>
      </c>
      <c r="S33" s="45"/>
      <c r="T33" s="45"/>
      <c r="U33" s="45"/>
      <c r="V33" s="45"/>
      <c r="W33" s="45" t="s">
        <v>18</v>
      </c>
      <c r="X33" s="45"/>
      <c r="Y33" s="45"/>
      <c r="Z33" s="45"/>
      <c r="AA33" s="45"/>
      <c r="AB33" s="45" t="s">
        <v>18</v>
      </c>
      <c r="AC33" s="45">
        <f>COUNTIF(S33:AB33,"+")+COUNTIF(S33:AB33,"1")</f>
        <v>2</v>
      </c>
      <c r="AD33" s="45"/>
      <c r="AE33" s="45"/>
      <c r="AF33" s="45"/>
      <c r="AG33" s="45" t="s">
        <v>18</v>
      </c>
      <c r="AH33" s="45"/>
      <c r="AI33" s="45"/>
      <c r="AJ33" s="45"/>
      <c r="AK33" s="45"/>
      <c r="AL33" s="45">
        <f>COUNTIF(AD33:AK33,"+")+COUNTIF(AD33:AK33,"1")</f>
        <v>1</v>
      </c>
      <c r="AM33" s="45"/>
      <c r="AN33" s="45"/>
      <c r="AO33" s="45"/>
      <c r="AP33" s="45" t="s">
        <v>18</v>
      </c>
      <c r="AQ33" s="45"/>
      <c r="AR33" s="45"/>
      <c r="AS33" s="45">
        <f>COUNTIF(AM33:AR33,"+")+COUNTIF(AM33:AR33,"1")</f>
        <v>1</v>
      </c>
    </row>
    <row r="34" spans="1:45" s="46" customFormat="1" ht="33">
      <c r="A34" s="53">
        <f>RANK($E34,$E$2:$E$78)</f>
        <v>39</v>
      </c>
      <c r="B34" s="47" t="s">
        <v>133</v>
      </c>
      <c r="C34" s="14"/>
      <c r="D34" s="44" t="s">
        <v>130</v>
      </c>
      <c r="E34" s="45">
        <f>R34+AC34+AL34+AS34</f>
        <v>9</v>
      </c>
      <c r="F34" s="45" t="s">
        <v>18</v>
      </c>
      <c r="G34" s="10"/>
      <c r="H34" s="45" t="s">
        <v>18</v>
      </c>
      <c r="I34" s="45"/>
      <c r="J34" s="45"/>
      <c r="K34" s="45"/>
      <c r="L34" s="45"/>
      <c r="M34" s="45"/>
      <c r="N34" s="45"/>
      <c r="O34" s="45"/>
      <c r="P34" s="45" t="s">
        <v>18</v>
      </c>
      <c r="Q34" s="45" t="s">
        <v>18</v>
      </c>
      <c r="R34" s="45">
        <f>COUNTIF(F34:Q34,"+")</f>
        <v>4</v>
      </c>
      <c r="S34" s="45"/>
      <c r="T34" s="45"/>
      <c r="U34" s="45"/>
      <c r="V34" s="45"/>
      <c r="W34" s="45"/>
      <c r="X34" s="45"/>
      <c r="Y34" s="45"/>
      <c r="Z34" s="45"/>
      <c r="AA34" s="45"/>
      <c r="AB34" s="45" t="s">
        <v>18</v>
      </c>
      <c r="AC34" s="45">
        <f>COUNTIF(S34:AB34,"+")+COUNTIF(S34:AB34,"1")</f>
        <v>1</v>
      </c>
      <c r="AD34" s="45"/>
      <c r="AE34" s="45" t="s">
        <v>18</v>
      </c>
      <c r="AF34" s="45"/>
      <c r="AG34" s="45" t="s">
        <v>18</v>
      </c>
      <c r="AH34" s="45"/>
      <c r="AI34" s="45"/>
      <c r="AJ34" s="45"/>
      <c r="AK34" s="45"/>
      <c r="AL34" s="45">
        <f>COUNTIF(AD34:AK34,"+")+COUNTIF(AD34:AK34,"1")</f>
        <v>2</v>
      </c>
      <c r="AM34" s="45"/>
      <c r="AN34" s="45"/>
      <c r="AO34" s="45" t="s">
        <v>18</v>
      </c>
      <c r="AP34" s="45"/>
      <c r="AQ34" s="45"/>
      <c r="AR34" s="45" t="s">
        <v>18</v>
      </c>
      <c r="AS34" s="45">
        <f>COUNTIF(AM34:AR34,"+")+COUNTIF(AM34:AR34,"1")</f>
        <v>2</v>
      </c>
    </row>
    <row r="35" spans="1:45" s="46" customFormat="1" ht="33">
      <c r="A35" s="53">
        <f>RANK($E35,$E$2:$E$78)</f>
        <v>68</v>
      </c>
      <c r="B35" s="43" t="s">
        <v>134</v>
      </c>
      <c r="C35" s="14"/>
      <c r="D35" s="44" t="s">
        <v>130</v>
      </c>
      <c r="E35" s="45">
        <f>R35+AC35+AL35+AS35</f>
        <v>3</v>
      </c>
      <c r="F35" s="45" t="s">
        <v>18</v>
      </c>
      <c r="G35" s="10"/>
      <c r="H35" s="45" t="s">
        <v>18</v>
      </c>
      <c r="I35" s="45"/>
      <c r="J35" s="45"/>
      <c r="K35" s="45"/>
      <c r="L35" s="45"/>
      <c r="M35" s="45"/>
      <c r="N35" s="45"/>
      <c r="O35" s="45"/>
      <c r="P35" s="45"/>
      <c r="Q35" s="45" t="s">
        <v>18</v>
      </c>
      <c r="R35" s="45">
        <f>COUNTIF(F35:Q35,"+")</f>
        <v>3</v>
      </c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>
        <f>COUNTIF(S35:AB35,"+")+COUNTIF(S35:AB35,"1")</f>
        <v>0</v>
      </c>
      <c r="AD35" s="45"/>
      <c r="AE35" s="45"/>
      <c r="AF35" s="45"/>
      <c r="AG35" s="45"/>
      <c r="AH35" s="45"/>
      <c r="AI35" s="45"/>
      <c r="AJ35" s="45"/>
      <c r="AK35" s="45"/>
      <c r="AL35" s="45">
        <f>COUNTIF(AD35:AK35,"+")+COUNTIF(AD35:AK35,"1")</f>
        <v>0</v>
      </c>
      <c r="AM35" s="45"/>
      <c r="AN35" s="45"/>
      <c r="AO35" s="45"/>
      <c r="AP35" s="45"/>
      <c r="AQ35" s="45"/>
      <c r="AR35" s="45"/>
      <c r="AS35" s="45">
        <f>COUNTIF(AM35:AR35,"+")+COUNTIF(AM35:AR35,"1")</f>
        <v>0</v>
      </c>
    </row>
    <row r="36" spans="1:45" s="46" customFormat="1" ht="16.5">
      <c r="A36" s="53">
        <f>RANK($E36,$E$2:$E$78)</f>
        <v>46</v>
      </c>
      <c r="B36" s="43" t="s">
        <v>135</v>
      </c>
      <c r="C36" s="14"/>
      <c r="D36" s="44" t="s">
        <v>130</v>
      </c>
      <c r="E36" s="45">
        <f>R36+AC36+AL36+AS36</f>
        <v>8</v>
      </c>
      <c r="F36" s="45"/>
      <c r="G36" s="10"/>
      <c r="H36" s="45" t="s">
        <v>18</v>
      </c>
      <c r="I36" s="45" t="s">
        <v>18</v>
      </c>
      <c r="J36" s="45"/>
      <c r="K36" s="45"/>
      <c r="L36" s="45"/>
      <c r="M36" s="45"/>
      <c r="N36" s="45"/>
      <c r="O36" s="45"/>
      <c r="P36" s="45" t="s">
        <v>18</v>
      </c>
      <c r="Q36" s="45"/>
      <c r="R36" s="45">
        <f>COUNTIF(F36:Q36,"+")</f>
        <v>3</v>
      </c>
      <c r="S36" s="45"/>
      <c r="T36" s="45"/>
      <c r="U36" s="45"/>
      <c r="V36" s="45"/>
      <c r="W36" s="45"/>
      <c r="X36" s="45" t="s">
        <v>18</v>
      </c>
      <c r="Y36" s="45"/>
      <c r="Z36" s="45" t="s">
        <v>18</v>
      </c>
      <c r="AA36" s="45"/>
      <c r="AB36" s="45"/>
      <c r="AC36" s="45">
        <f>COUNTIF(S36:AB36,"+")+COUNTIF(S36:AB36,"1")</f>
        <v>2</v>
      </c>
      <c r="AD36" s="45"/>
      <c r="AE36" s="45"/>
      <c r="AF36" s="45"/>
      <c r="AG36" s="45" t="s">
        <v>18</v>
      </c>
      <c r="AH36" s="45"/>
      <c r="AI36" s="45"/>
      <c r="AJ36" s="45"/>
      <c r="AK36" s="45"/>
      <c r="AL36" s="45">
        <f>COUNTIF(AD36:AK36,"+")+COUNTIF(AD36:AK36,"1")</f>
        <v>1</v>
      </c>
      <c r="AM36" s="45"/>
      <c r="AN36" s="45"/>
      <c r="AO36" s="45" t="s">
        <v>18</v>
      </c>
      <c r="AP36" s="45" t="s">
        <v>18</v>
      </c>
      <c r="AQ36" s="45"/>
      <c r="AR36" s="45"/>
      <c r="AS36" s="45">
        <f>COUNTIF(AM36:AR36,"+")+COUNTIF(AM36:AR36,"1")</f>
        <v>2</v>
      </c>
    </row>
    <row r="37" spans="1:45" s="46" customFormat="1" ht="16.5">
      <c r="A37" s="53">
        <f>RANK($E37,$E$2:$E$78)</f>
        <v>53</v>
      </c>
      <c r="B37" s="48" t="s">
        <v>136</v>
      </c>
      <c r="C37" s="14"/>
      <c r="D37" s="44" t="s">
        <v>130</v>
      </c>
      <c r="E37" s="45">
        <f>R37+AC37+AL37+AS37</f>
        <v>6</v>
      </c>
      <c r="F37" s="45" t="s">
        <v>18</v>
      </c>
      <c r="G37" s="10"/>
      <c r="H37" s="45" t="s">
        <v>18</v>
      </c>
      <c r="I37" s="45"/>
      <c r="J37" s="45"/>
      <c r="K37" s="45"/>
      <c r="L37" s="45"/>
      <c r="M37" s="45"/>
      <c r="N37" s="45"/>
      <c r="O37" s="45"/>
      <c r="P37" s="45"/>
      <c r="Q37" s="45" t="s">
        <v>18</v>
      </c>
      <c r="R37" s="45">
        <f>COUNTIF(F37:Q37,"+")</f>
        <v>3</v>
      </c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>
        <f>COUNTIF(S37:AB37,"+")+COUNTIF(S37:AB37,"1")</f>
        <v>0</v>
      </c>
      <c r="AD37" s="45"/>
      <c r="AE37" s="45"/>
      <c r="AF37" s="45"/>
      <c r="AG37" s="45" t="s">
        <v>18</v>
      </c>
      <c r="AH37" s="45"/>
      <c r="AI37" s="45"/>
      <c r="AJ37" s="45"/>
      <c r="AK37" s="45"/>
      <c r="AL37" s="45">
        <f>COUNTIF(AD37:AK37,"+")+COUNTIF(AD37:AK37,"1")</f>
        <v>1</v>
      </c>
      <c r="AM37" s="45" t="s">
        <v>18</v>
      </c>
      <c r="AN37" s="45"/>
      <c r="AO37" s="45"/>
      <c r="AP37" s="45"/>
      <c r="AQ37" s="45" t="s">
        <v>18</v>
      </c>
      <c r="AR37" s="45"/>
      <c r="AS37" s="45">
        <f>COUNTIF(AM37:AR37,"+")+COUNTIF(AM37:AR37,"1")</f>
        <v>2</v>
      </c>
    </row>
    <row r="38" spans="1:45" s="46" customFormat="1" ht="16.5">
      <c r="A38" s="53">
        <f>RANK($E38,$E$2:$E$78)</f>
        <v>35</v>
      </c>
      <c r="B38" s="43" t="s">
        <v>137</v>
      </c>
      <c r="C38" s="14"/>
      <c r="D38" s="44" t="s">
        <v>130</v>
      </c>
      <c r="E38" s="45">
        <f>R38+AC38+AL38+AS38</f>
        <v>10</v>
      </c>
      <c r="F38" s="45" t="s">
        <v>18</v>
      </c>
      <c r="G38" s="10"/>
      <c r="H38" s="45"/>
      <c r="I38" s="45"/>
      <c r="J38" s="45" t="s">
        <v>18</v>
      </c>
      <c r="K38" s="45"/>
      <c r="L38" s="45"/>
      <c r="M38" s="45"/>
      <c r="N38" s="45"/>
      <c r="O38" s="45"/>
      <c r="P38" s="45"/>
      <c r="Q38" s="45" t="s">
        <v>18</v>
      </c>
      <c r="R38" s="45">
        <f>COUNTIF(F38:Q38,"+")</f>
        <v>3</v>
      </c>
      <c r="S38" s="45"/>
      <c r="T38" s="45"/>
      <c r="U38" s="45"/>
      <c r="V38" s="45"/>
      <c r="W38" s="45"/>
      <c r="X38" s="45"/>
      <c r="Y38" s="45"/>
      <c r="Z38" s="45" t="s">
        <v>18</v>
      </c>
      <c r="AA38" s="45"/>
      <c r="AB38" s="45" t="s">
        <v>18</v>
      </c>
      <c r="AC38" s="45">
        <f>COUNTIF(S38:AB38,"+")+COUNTIF(S38:AB38,"1")</f>
        <v>2</v>
      </c>
      <c r="AD38" s="45" t="s">
        <v>18</v>
      </c>
      <c r="AE38" s="45" t="s">
        <v>18</v>
      </c>
      <c r="AF38" s="45"/>
      <c r="AG38" s="45" t="s">
        <v>18</v>
      </c>
      <c r="AH38" s="45"/>
      <c r="AI38" s="45"/>
      <c r="AJ38" s="45"/>
      <c r="AK38" s="45"/>
      <c r="AL38" s="45">
        <f>COUNTIF(AD38:AK38,"+")+COUNTIF(AD38:AK38,"1")</f>
        <v>3</v>
      </c>
      <c r="AM38" s="45" t="s">
        <v>18</v>
      </c>
      <c r="AN38" s="45"/>
      <c r="AO38" s="45"/>
      <c r="AP38" s="45" t="s">
        <v>18</v>
      </c>
      <c r="AQ38" s="45"/>
      <c r="AR38" s="45"/>
      <c r="AS38" s="45">
        <f>COUNTIF(AM38:AR38,"+")+COUNTIF(AM38:AR38,"1")</f>
        <v>2</v>
      </c>
    </row>
    <row r="39" spans="1:45" s="46" customFormat="1" ht="16.5">
      <c r="A39" s="53">
        <f>RANK($E39,$E$2:$E$78)</f>
        <v>51</v>
      </c>
      <c r="B39" s="43" t="s">
        <v>138</v>
      </c>
      <c r="C39" s="14"/>
      <c r="D39" s="44" t="s">
        <v>130</v>
      </c>
      <c r="E39" s="45">
        <f>R39+AC39+AL39+AS39</f>
        <v>7</v>
      </c>
      <c r="F39" s="45" t="s">
        <v>18</v>
      </c>
      <c r="G39" s="10"/>
      <c r="H39" s="45"/>
      <c r="I39" s="45"/>
      <c r="J39" s="45" t="s">
        <v>18</v>
      </c>
      <c r="K39" s="45"/>
      <c r="L39" s="45"/>
      <c r="M39" s="45"/>
      <c r="N39" s="45"/>
      <c r="O39" s="45"/>
      <c r="P39" s="45"/>
      <c r="Q39" s="45" t="s">
        <v>18</v>
      </c>
      <c r="R39" s="45">
        <f>COUNTIF(F39:Q39,"+")</f>
        <v>3</v>
      </c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>
        <f>COUNTIF(S39:AB39,"+")+COUNTIF(S39:AB39,"1")</f>
        <v>0</v>
      </c>
      <c r="AD39" s="45"/>
      <c r="AE39" s="45"/>
      <c r="AF39" s="45"/>
      <c r="AG39" s="45"/>
      <c r="AH39" s="45"/>
      <c r="AI39" s="45"/>
      <c r="AJ39" s="45"/>
      <c r="AK39" s="45" t="s">
        <v>18</v>
      </c>
      <c r="AL39" s="45">
        <f>COUNTIF(AD39:AK39,"+")+COUNTIF(AD39:AK39,"1")</f>
        <v>1</v>
      </c>
      <c r="AM39" s="45"/>
      <c r="AN39" s="45"/>
      <c r="AO39" s="45" t="s">
        <v>18</v>
      </c>
      <c r="AP39" s="45" t="s">
        <v>18</v>
      </c>
      <c r="AQ39" s="45"/>
      <c r="AR39" s="45" t="s">
        <v>18</v>
      </c>
      <c r="AS39" s="45">
        <f>COUNTIF(AM39:AR39,"+")+COUNTIF(AM39:AR39,"1")</f>
        <v>3</v>
      </c>
    </row>
    <row r="40" spans="1:45" s="46" customFormat="1" ht="16.5">
      <c r="A40" s="53">
        <f>RANK($E40,$E$2:$E$78)</f>
        <v>53</v>
      </c>
      <c r="B40" s="43" t="s">
        <v>139</v>
      </c>
      <c r="C40" s="14"/>
      <c r="D40" s="44" t="s">
        <v>130</v>
      </c>
      <c r="E40" s="45">
        <f>R40+AC40+AL40+AS40</f>
        <v>6</v>
      </c>
      <c r="F40" s="45"/>
      <c r="G40" s="10"/>
      <c r="H40" s="45" t="s">
        <v>18</v>
      </c>
      <c r="I40" s="45"/>
      <c r="J40" s="45"/>
      <c r="K40" s="45"/>
      <c r="L40" s="45"/>
      <c r="M40" s="45"/>
      <c r="N40" s="45"/>
      <c r="O40" s="45"/>
      <c r="P40" s="45"/>
      <c r="Q40" s="45" t="s">
        <v>18</v>
      </c>
      <c r="R40" s="45">
        <f>COUNTIF(F40:Q40,"+")</f>
        <v>2</v>
      </c>
      <c r="S40" s="45"/>
      <c r="T40" s="45"/>
      <c r="U40" s="45"/>
      <c r="V40" s="45" t="s">
        <v>18</v>
      </c>
      <c r="W40" s="45"/>
      <c r="X40" s="45"/>
      <c r="Y40" s="45"/>
      <c r="Z40" s="45" t="s">
        <v>18</v>
      </c>
      <c r="AA40" s="45"/>
      <c r="AB40" s="45"/>
      <c r="AC40" s="45">
        <f>COUNTIF(S40:AB40,"+")+COUNTIF(S40:AB40,"1")</f>
        <v>2</v>
      </c>
      <c r="AD40" s="45"/>
      <c r="AE40" s="45"/>
      <c r="AF40" s="45"/>
      <c r="AG40" s="45" t="s">
        <v>18</v>
      </c>
      <c r="AH40" s="45"/>
      <c r="AI40" s="45"/>
      <c r="AJ40" s="45"/>
      <c r="AK40" s="45"/>
      <c r="AL40" s="45">
        <f>COUNTIF(AD40:AK40,"+")+COUNTIF(AD40:AK40,"1")</f>
        <v>1</v>
      </c>
      <c r="AM40" s="45"/>
      <c r="AN40" s="45"/>
      <c r="AO40" s="45"/>
      <c r="AP40" s="45" t="s">
        <v>18</v>
      </c>
      <c r="AQ40" s="45"/>
      <c r="AR40" s="45"/>
      <c r="AS40" s="45">
        <f>COUNTIF(AM40:AR40,"+")+COUNTIF(AM40:AR40,"1")</f>
        <v>1</v>
      </c>
    </row>
    <row r="41" spans="1:45" s="46" customFormat="1" ht="16.5">
      <c r="A41" s="53">
        <f>RANK($E41,$E$2:$E$78)</f>
        <v>60</v>
      </c>
      <c r="B41" s="43" t="s">
        <v>140</v>
      </c>
      <c r="C41" s="14"/>
      <c r="D41" s="44" t="s">
        <v>130</v>
      </c>
      <c r="E41" s="45">
        <f>R41+AC41+AL41+AS41</f>
        <v>5</v>
      </c>
      <c r="F41" s="45" t="s">
        <v>18</v>
      </c>
      <c r="G41" s="10"/>
      <c r="H41" s="45"/>
      <c r="I41" s="45"/>
      <c r="J41" s="45"/>
      <c r="K41" s="45"/>
      <c r="L41" s="45"/>
      <c r="M41" s="45"/>
      <c r="N41" s="45"/>
      <c r="O41" s="45"/>
      <c r="P41" s="45"/>
      <c r="Q41" s="45" t="s">
        <v>18</v>
      </c>
      <c r="R41" s="45">
        <f>COUNTIF(F41:Q41,"+")</f>
        <v>2</v>
      </c>
      <c r="S41" s="45"/>
      <c r="T41" s="45"/>
      <c r="U41" s="45"/>
      <c r="V41" s="45"/>
      <c r="W41" s="45" t="s">
        <v>18</v>
      </c>
      <c r="X41" s="45"/>
      <c r="Y41" s="45"/>
      <c r="Z41" s="45"/>
      <c r="AA41" s="45"/>
      <c r="AB41" s="45"/>
      <c r="AC41" s="45">
        <f>COUNTIF(S41:AB41,"+")+COUNTIF(S41:AB41,"1")</f>
        <v>1</v>
      </c>
      <c r="AD41" s="45"/>
      <c r="AE41" s="45"/>
      <c r="AF41" s="45"/>
      <c r="AG41" s="45" t="s">
        <v>18</v>
      </c>
      <c r="AH41" s="45"/>
      <c r="AI41" s="45"/>
      <c r="AJ41" s="45"/>
      <c r="AK41" s="45"/>
      <c r="AL41" s="45">
        <f>COUNTIF(AD41:AK41,"+")+COUNTIF(AD41:AK41,"1")</f>
        <v>1</v>
      </c>
      <c r="AM41" s="45"/>
      <c r="AN41" s="45"/>
      <c r="AO41" s="45"/>
      <c r="AP41" s="45" t="s">
        <v>18</v>
      </c>
      <c r="AQ41" s="45"/>
      <c r="AR41" s="45"/>
      <c r="AS41" s="45">
        <f>COUNTIF(AM41:AR41,"+")+COUNTIF(AM41:AR41,"1")</f>
        <v>1</v>
      </c>
    </row>
    <row r="42" spans="1:45" s="46" customFormat="1" ht="33">
      <c r="A42" s="53">
        <f>RANK($E42,$E$2:$E$78)</f>
        <v>64</v>
      </c>
      <c r="B42" s="43" t="s">
        <v>141</v>
      </c>
      <c r="C42" s="14"/>
      <c r="D42" s="44" t="s">
        <v>130</v>
      </c>
      <c r="E42" s="45">
        <f>R42+AC42+AL42+AS42</f>
        <v>4</v>
      </c>
      <c r="F42" s="45"/>
      <c r="G42" s="10"/>
      <c r="H42" s="45" t="s">
        <v>18</v>
      </c>
      <c r="I42" s="45"/>
      <c r="J42" s="45"/>
      <c r="K42" s="45"/>
      <c r="L42" s="45"/>
      <c r="M42" s="45"/>
      <c r="N42" s="45"/>
      <c r="O42" s="45"/>
      <c r="P42" s="45"/>
      <c r="Q42" s="45" t="s">
        <v>18</v>
      </c>
      <c r="R42" s="45">
        <f>COUNTIF(F42:Q42,"+")</f>
        <v>2</v>
      </c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>
        <f>COUNTIF(S42:AB42,"+")+COUNTIF(S42:AB42,"1")</f>
        <v>0</v>
      </c>
      <c r="AD42" s="45"/>
      <c r="AE42" s="45"/>
      <c r="AF42" s="45"/>
      <c r="AG42" s="45" t="s">
        <v>18</v>
      </c>
      <c r="AH42" s="45"/>
      <c r="AI42" s="45"/>
      <c r="AJ42" s="45"/>
      <c r="AK42" s="45"/>
      <c r="AL42" s="45">
        <f>COUNTIF(AD42:AK42,"+")+COUNTIF(AD42:AK42,"1")</f>
        <v>1</v>
      </c>
      <c r="AM42" s="45"/>
      <c r="AN42" s="45"/>
      <c r="AO42" s="45"/>
      <c r="AP42" s="45"/>
      <c r="AQ42" s="45" t="s">
        <v>18</v>
      </c>
      <c r="AR42" s="45"/>
      <c r="AS42" s="45">
        <f>COUNTIF(AM42:AR42,"+")+COUNTIF(AM42:AR42,"1")</f>
        <v>1</v>
      </c>
    </row>
    <row r="43" spans="1:45" s="46" customFormat="1" ht="33">
      <c r="A43" s="53">
        <f>RANK($E43,$E$2:$E$78)</f>
        <v>68</v>
      </c>
      <c r="B43" s="43" t="s">
        <v>142</v>
      </c>
      <c r="C43" s="14"/>
      <c r="D43" s="44" t="s">
        <v>130</v>
      </c>
      <c r="E43" s="45">
        <f>R43+AC43+AL43+AS43</f>
        <v>3</v>
      </c>
      <c r="F43" s="45"/>
      <c r="G43" s="10"/>
      <c r="H43" s="45"/>
      <c r="I43" s="45"/>
      <c r="J43" s="45" t="s">
        <v>18</v>
      </c>
      <c r="K43" s="45"/>
      <c r="L43" s="45"/>
      <c r="M43" s="45"/>
      <c r="N43" s="45"/>
      <c r="O43" s="45"/>
      <c r="P43" s="45"/>
      <c r="Q43" s="45"/>
      <c r="R43" s="45">
        <f>COUNTIF(F43:Q43,"+")</f>
        <v>1</v>
      </c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>
        <f>COUNTIF(S43:AB43,"+")+COUNTIF(S43:AB43,"1")</f>
        <v>0</v>
      </c>
      <c r="AD43" s="45"/>
      <c r="AE43" s="45"/>
      <c r="AF43" s="45"/>
      <c r="AG43" s="45" t="s">
        <v>18</v>
      </c>
      <c r="AH43" s="45"/>
      <c r="AI43" s="45"/>
      <c r="AJ43" s="45"/>
      <c r="AK43" s="45"/>
      <c r="AL43" s="45">
        <f>COUNTIF(AD43:AK43,"+")+COUNTIF(AD43:AK43,"1")</f>
        <v>1</v>
      </c>
      <c r="AM43" s="45"/>
      <c r="AN43" s="45"/>
      <c r="AO43" s="45" t="s">
        <v>18</v>
      </c>
      <c r="AP43" s="45"/>
      <c r="AQ43" s="45"/>
      <c r="AR43" s="45"/>
      <c r="AS43" s="45">
        <f>COUNTIF(AM43:AR43,"+")+COUNTIF(AM43:AR43,"1")</f>
        <v>1</v>
      </c>
    </row>
    <row r="44" spans="1:45" s="46" customFormat="1" ht="16.5">
      <c r="A44" s="53">
        <f>RANK($E44,$E$2:$E$78)</f>
        <v>73</v>
      </c>
      <c r="B44" s="43" t="s">
        <v>143</v>
      </c>
      <c r="C44" s="14"/>
      <c r="D44" s="44" t="s">
        <v>130</v>
      </c>
      <c r="E44" s="45">
        <f>R44+AC44+AL44+AS44</f>
        <v>2</v>
      </c>
      <c r="F44" s="45"/>
      <c r="G44" s="10"/>
      <c r="H44" s="45"/>
      <c r="I44" s="45"/>
      <c r="J44" s="45" t="s">
        <v>18</v>
      </c>
      <c r="K44" s="45"/>
      <c r="L44" s="45"/>
      <c r="M44" s="45"/>
      <c r="N44" s="45"/>
      <c r="O44" s="45"/>
      <c r="P44" s="45"/>
      <c r="Q44" s="45"/>
      <c r="R44" s="45">
        <f>COUNTIF(F44:Q44,"+")</f>
        <v>1</v>
      </c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>
        <f>COUNTIF(S44:AB44,"+")+COUNTIF(S44:AB44,"1")</f>
        <v>0</v>
      </c>
      <c r="AD44" s="45" t="s">
        <v>18</v>
      </c>
      <c r="AE44" s="45"/>
      <c r="AF44" s="45"/>
      <c r="AG44" s="45"/>
      <c r="AH44" s="45"/>
      <c r="AI44" s="45"/>
      <c r="AJ44" s="45"/>
      <c r="AK44" s="45"/>
      <c r="AL44" s="45">
        <f>COUNTIF(AD44:AK44,"+")+COUNTIF(AD44:AK44,"1")</f>
        <v>1</v>
      </c>
      <c r="AM44" s="45"/>
      <c r="AN44" s="45"/>
      <c r="AO44" s="45"/>
      <c r="AP44" s="45"/>
      <c r="AQ44" s="45"/>
      <c r="AR44" s="45"/>
      <c r="AS44" s="45">
        <f>COUNTIF(AM44:AR44,"+")+COUNTIF(AM44:AR44,"1")</f>
        <v>0</v>
      </c>
    </row>
    <row r="45" spans="1:45" s="46" customFormat="1" ht="16.5">
      <c r="A45" s="53">
        <f>RANK($E45,$E$2:$E$78)</f>
        <v>68</v>
      </c>
      <c r="B45" s="43" t="s">
        <v>144</v>
      </c>
      <c r="C45" s="14"/>
      <c r="D45" s="44" t="s">
        <v>130</v>
      </c>
      <c r="E45" s="45">
        <f>R45+AC45+AL45+AS45</f>
        <v>3</v>
      </c>
      <c r="F45" s="45"/>
      <c r="G45" s="10"/>
      <c r="H45" s="45"/>
      <c r="I45" s="45"/>
      <c r="J45" s="45"/>
      <c r="K45" s="45"/>
      <c r="L45" s="45"/>
      <c r="M45" s="45"/>
      <c r="N45" s="45"/>
      <c r="O45" s="45"/>
      <c r="P45" s="45"/>
      <c r="Q45" s="45" t="s">
        <v>18</v>
      </c>
      <c r="R45" s="45">
        <f>COUNTIF(F45:Q45,"+")</f>
        <v>1</v>
      </c>
      <c r="S45" s="45"/>
      <c r="T45" s="45"/>
      <c r="U45" s="45"/>
      <c r="V45" s="45"/>
      <c r="W45" s="45"/>
      <c r="X45" s="45"/>
      <c r="Y45" s="45"/>
      <c r="Z45" s="45"/>
      <c r="AA45" s="45" t="s">
        <v>18</v>
      </c>
      <c r="AB45" s="45"/>
      <c r="AC45" s="45">
        <f>COUNTIF(S45:AB45,"+")+COUNTIF(S45:AB45,"1")</f>
        <v>1</v>
      </c>
      <c r="AD45" s="45"/>
      <c r="AE45" s="45"/>
      <c r="AF45" s="45"/>
      <c r="AG45" s="45"/>
      <c r="AH45" s="45"/>
      <c r="AI45" s="45"/>
      <c r="AJ45" s="45"/>
      <c r="AK45" s="45"/>
      <c r="AL45" s="45">
        <f>COUNTIF(AD45:AK45,"+")+COUNTIF(AD45:AK45,"1")</f>
        <v>0</v>
      </c>
      <c r="AM45" s="45"/>
      <c r="AN45" s="45"/>
      <c r="AO45" s="45"/>
      <c r="AP45" s="45" t="s">
        <v>18</v>
      </c>
      <c r="AQ45" s="45"/>
      <c r="AR45" s="45"/>
      <c r="AS45" s="45">
        <f>COUNTIF(AM45:AR45,"+")+COUNTIF(AM45:AR45,"1")</f>
        <v>1</v>
      </c>
    </row>
    <row r="46" spans="1:45" s="46" customFormat="1" ht="16.5">
      <c r="A46" s="53">
        <f>RANK($E46,$E$2:$E$78)</f>
        <v>68</v>
      </c>
      <c r="B46" s="43" t="s">
        <v>145</v>
      </c>
      <c r="C46" s="14"/>
      <c r="D46" s="44" t="s">
        <v>130</v>
      </c>
      <c r="E46" s="45">
        <f>R46+AC46+AL46+AS46</f>
        <v>3</v>
      </c>
      <c r="F46" s="45"/>
      <c r="G46" s="10"/>
      <c r="H46" s="45"/>
      <c r="I46" s="45"/>
      <c r="J46" s="45"/>
      <c r="K46" s="45"/>
      <c r="L46" s="45"/>
      <c r="M46" s="45"/>
      <c r="N46" s="45"/>
      <c r="O46" s="45"/>
      <c r="P46" s="45"/>
      <c r="Q46" s="45" t="s">
        <v>18</v>
      </c>
      <c r="R46" s="45">
        <f>COUNTIF(F46:Q46,"+")</f>
        <v>1</v>
      </c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>
        <f>COUNTIF(S46:AB46,"+")+COUNTIF(S46:AB46,"1")</f>
        <v>0</v>
      </c>
      <c r="AD46" s="45"/>
      <c r="AE46" s="45" t="s">
        <v>18</v>
      </c>
      <c r="AF46" s="45"/>
      <c r="AG46" s="45" t="s">
        <v>18</v>
      </c>
      <c r="AH46" s="45"/>
      <c r="AI46" s="45"/>
      <c r="AJ46" s="45"/>
      <c r="AK46" s="45"/>
      <c r="AL46" s="45">
        <f>COUNTIF(AD46:AK46,"+")+COUNTIF(AD46:AK46,"1")</f>
        <v>2</v>
      </c>
      <c r="AM46" s="45"/>
      <c r="AN46" s="45"/>
      <c r="AO46" s="45"/>
      <c r="AP46" s="45"/>
      <c r="AQ46" s="45"/>
      <c r="AR46" s="45"/>
      <c r="AS46" s="45">
        <f>COUNTIF(AM46:AR46,"+")+COUNTIF(AM46:AR46,"1")</f>
        <v>0</v>
      </c>
    </row>
    <row r="47" spans="1:45" s="46" customFormat="1" ht="16.5">
      <c r="A47" s="53">
        <f>RANK($E47,$E$2:$E$78)</f>
        <v>73</v>
      </c>
      <c r="B47" s="43" t="s">
        <v>146</v>
      </c>
      <c r="C47" s="14"/>
      <c r="D47" s="44" t="s">
        <v>130</v>
      </c>
      <c r="E47" s="45">
        <f>R47+AC47+AL47+AS47</f>
        <v>2</v>
      </c>
      <c r="F47" s="45"/>
      <c r="G47" s="10"/>
      <c r="H47" s="45"/>
      <c r="I47" s="45"/>
      <c r="J47" s="45"/>
      <c r="K47" s="45"/>
      <c r="L47" s="45"/>
      <c r="M47" s="45"/>
      <c r="N47" s="45"/>
      <c r="O47" s="45"/>
      <c r="P47" s="45"/>
      <c r="Q47" s="45" t="s">
        <v>18</v>
      </c>
      <c r="R47" s="45">
        <f>COUNTIF(F47:Q47,"+")</f>
        <v>1</v>
      </c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>
        <f>COUNTIF(S47:AB47,"+")+COUNTIF(S47:AB47,"1")</f>
        <v>0</v>
      </c>
      <c r="AD47" s="45"/>
      <c r="AE47" s="45"/>
      <c r="AF47" s="45"/>
      <c r="AG47" s="45"/>
      <c r="AH47" s="45"/>
      <c r="AI47" s="45"/>
      <c r="AJ47" s="45"/>
      <c r="AK47" s="45"/>
      <c r="AL47" s="45">
        <f>COUNTIF(AD47:AK47,"+")+COUNTIF(AD47:AK47,"1")</f>
        <v>0</v>
      </c>
      <c r="AM47" s="45"/>
      <c r="AN47" s="45"/>
      <c r="AO47" s="45"/>
      <c r="AP47" s="45" t="s">
        <v>18</v>
      </c>
      <c r="AQ47" s="45"/>
      <c r="AR47" s="45"/>
      <c r="AS47" s="45">
        <f>COUNTIF(AM47:AR47,"+")+COUNTIF(AM47:AR47,"1")</f>
        <v>1</v>
      </c>
    </row>
    <row r="48" spans="1:45" s="46" customFormat="1" ht="16.5">
      <c r="A48" s="53">
        <f>RANK($E48,$E$2:$E$78)</f>
        <v>73</v>
      </c>
      <c r="B48" s="44" t="s">
        <v>147</v>
      </c>
      <c r="C48" s="14"/>
      <c r="D48" s="44" t="s">
        <v>130</v>
      </c>
      <c r="E48" s="45">
        <f>R48+AC48+AL48+AS48</f>
        <v>2</v>
      </c>
      <c r="F48" s="45"/>
      <c r="G48" s="10"/>
      <c r="H48" s="45"/>
      <c r="I48" s="45"/>
      <c r="J48" s="45"/>
      <c r="K48" s="45"/>
      <c r="L48" s="45"/>
      <c r="M48" s="45"/>
      <c r="N48" s="45"/>
      <c r="O48" s="45"/>
      <c r="P48" s="45"/>
      <c r="Q48" s="45" t="s">
        <v>18</v>
      </c>
      <c r="R48" s="45">
        <f>COUNTIF(F48:Q48,"+")</f>
        <v>1</v>
      </c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>
        <f>COUNTIF(S48:AB48,"+")+COUNTIF(S48:AB48,"1")</f>
        <v>0</v>
      </c>
      <c r="AD48" s="45"/>
      <c r="AE48" s="45"/>
      <c r="AF48" s="45"/>
      <c r="AG48" s="45" t="s">
        <v>18</v>
      </c>
      <c r="AH48" s="45"/>
      <c r="AI48" s="45"/>
      <c r="AJ48" s="45"/>
      <c r="AK48" s="45"/>
      <c r="AL48" s="45">
        <f>COUNTIF(AD48:AK48,"+")+COUNTIF(AD48:AK48,"1")</f>
        <v>1</v>
      </c>
      <c r="AM48" s="45"/>
      <c r="AN48" s="45"/>
      <c r="AO48" s="45"/>
      <c r="AP48" s="45"/>
      <c r="AQ48" s="45"/>
      <c r="AR48" s="45"/>
      <c r="AS48" s="45">
        <f>COUNTIF(AM48:AR48,"+")+COUNTIF(AM48:AR48,"1")</f>
        <v>0</v>
      </c>
    </row>
    <row r="49" spans="1:45" s="46" customFormat="1" ht="16.5">
      <c r="A49" s="53">
        <f>RANK($E49,$E$2:$E$78)</f>
        <v>64</v>
      </c>
      <c r="B49" s="43" t="s">
        <v>148</v>
      </c>
      <c r="C49" s="14"/>
      <c r="D49" s="44" t="s">
        <v>130</v>
      </c>
      <c r="E49" s="45">
        <f>R49+AC49+AL49+AS49</f>
        <v>4</v>
      </c>
      <c r="F49" s="45"/>
      <c r="G49" s="10"/>
      <c r="H49" s="45"/>
      <c r="I49" s="45"/>
      <c r="J49" s="45"/>
      <c r="K49" s="45"/>
      <c r="L49" s="45"/>
      <c r="M49" s="45"/>
      <c r="N49" s="45"/>
      <c r="O49" s="45"/>
      <c r="P49" s="45"/>
      <c r="Q49" s="45" t="s">
        <v>18</v>
      </c>
      <c r="R49" s="45">
        <f>COUNTIF(F49:Q49,"+")</f>
        <v>1</v>
      </c>
      <c r="S49" s="45"/>
      <c r="T49" s="45"/>
      <c r="U49" s="45"/>
      <c r="V49" s="45"/>
      <c r="W49" s="45"/>
      <c r="X49" s="45"/>
      <c r="Y49" s="45"/>
      <c r="Z49" s="45" t="s">
        <v>18</v>
      </c>
      <c r="AA49" s="45"/>
      <c r="AB49" s="45"/>
      <c r="AC49" s="45">
        <f>COUNTIF(S49:AB49,"+")+COUNTIF(S49:AB49,"1")</f>
        <v>1</v>
      </c>
      <c r="AD49" s="45" t="s">
        <v>18</v>
      </c>
      <c r="AE49" s="45"/>
      <c r="AF49" s="45"/>
      <c r="AG49" s="45"/>
      <c r="AH49" s="45"/>
      <c r="AI49" s="45"/>
      <c r="AJ49" s="45"/>
      <c r="AK49" s="45"/>
      <c r="AL49" s="45">
        <f>COUNTIF(AD49:AK49,"+")+COUNTIF(AD49:AK49,"1")</f>
        <v>1</v>
      </c>
      <c r="AM49" s="45"/>
      <c r="AN49" s="45"/>
      <c r="AO49" s="45"/>
      <c r="AP49" s="45" t="s">
        <v>18</v>
      </c>
      <c r="AQ49" s="45"/>
      <c r="AR49" s="45"/>
      <c r="AS49" s="45">
        <f>COUNTIF(AM49:AR49,"+")+COUNTIF(AM49:AR49,"1")</f>
        <v>1</v>
      </c>
    </row>
    <row r="50" spans="1:45" s="46" customFormat="1" ht="16.5">
      <c r="A50" s="53">
        <f>RANK($E50,$E$2:$E$78)</f>
        <v>76</v>
      </c>
      <c r="B50" s="43" t="s">
        <v>149</v>
      </c>
      <c r="C50" s="14"/>
      <c r="D50" s="44" t="s">
        <v>130</v>
      </c>
      <c r="E50" s="45">
        <f>R50+AC50+AL50+AS50</f>
        <v>1</v>
      </c>
      <c r="F50" s="45"/>
      <c r="G50" s="10"/>
      <c r="H50" s="45"/>
      <c r="I50" s="45"/>
      <c r="J50" s="45"/>
      <c r="K50" s="45"/>
      <c r="L50" s="45"/>
      <c r="M50" s="45"/>
      <c r="N50" s="45"/>
      <c r="O50" s="45"/>
      <c r="P50" s="45"/>
      <c r="Q50" s="45" t="s">
        <v>18</v>
      </c>
      <c r="R50" s="45">
        <f>COUNTIF(F50:Q50,"+")</f>
        <v>1</v>
      </c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>
        <f>COUNTIF(S50:AB50,"+")+COUNTIF(S50:AB50,"1")</f>
        <v>0</v>
      </c>
      <c r="AD50" s="45"/>
      <c r="AE50" s="45"/>
      <c r="AF50" s="45"/>
      <c r="AG50" s="45"/>
      <c r="AH50" s="45"/>
      <c r="AI50" s="45"/>
      <c r="AJ50" s="45"/>
      <c r="AK50" s="45"/>
      <c r="AL50" s="45">
        <f>COUNTIF(AD50:AK50,"+")+COUNTIF(AD50:AK50,"1")</f>
        <v>0</v>
      </c>
      <c r="AM50" s="45"/>
      <c r="AN50" s="45"/>
      <c r="AO50" s="45"/>
      <c r="AP50" s="45"/>
      <c r="AQ50" s="45"/>
      <c r="AR50" s="45"/>
      <c r="AS50" s="45">
        <f>COUNTIF(AM50:AR50,"+")+COUNTIF(AM50:AR50,"1")</f>
        <v>0</v>
      </c>
    </row>
    <row r="51" spans="1:45" s="46" customFormat="1" ht="16.5">
      <c r="A51" s="53">
        <f>RANK($E51,$E$2:$E$78)</f>
        <v>76</v>
      </c>
      <c r="B51" s="49" t="s">
        <v>150</v>
      </c>
      <c r="D51" s="55" t="s">
        <v>130</v>
      </c>
      <c r="E51" s="45">
        <f>R51+AC51+AL51+AS51</f>
        <v>1</v>
      </c>
      <c r="F51" s="45"/>
      <c r="G51" s="10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>
        <f>COUNTIF(F51:Q51,"+")</f>
        <v>0</v>
      </c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>
        <f>COUNTIF(S51:AB51,"+")+COUNTIF(S51:AB51,"1")</f>
        <v>0</v>
      </c>
      <c r="AD51" s="45"/>
      <c r="AE51" s="45"/>
      <c r="AF51" s="45"/>
      <c r="AG51" s="45"/>
      <c r="AH51" s="45"/>
      <c r="AI51" s="45"/>
      <c r="AJ51" s="45"/>
      <c r="AK51" s="45"/>
      <c r="AL51" s="45">
        <f>COUNTIF(AD51:AK51,"+")+COUNTIF(AD51:AK51,"1")</f>
        <v>0</v>
      </c>
      <c r="AM51" s="45"/>
      <c r="AN51" s="45"/>
      <c r="AO51" s="45"/>
      <c r="AP51" s="45"/>
      <c r="AQ51" s="45" t="s">
        <v>18</v>
      </c>
      <c r="AR51" s="45"/>
      <c r="AS51" s="45">
        <f>COUNTIF(AM51:AR51,"+")+COUNTIF(AM51:AR51,"1")</f>
        <v>1</v>
      </c>
    </row>
    <row r="52" spans="1:45" s="46" customFormat="1" ht="16.5">
      <c r="A52" s="53">
        <f>RANK($E52,$E$2:$E$78)</f>
        <v>35</v>
      </c>
      <c r="B52" s="56" t="s">
        <v>169</v>
      </c>
      <c r="C52" s="56"/>
      <c r="D52" s="56" t="s">
        <v>170</v>
      </c>
      <c r="E52" s="45">
        <f>R52+AC52+AL52+AS52</f>
        <v>10</v>
      </c>
      <c r="F52" s="5" t="s">
        <v>18</v>
      </c>
      <c r="G52" s="10"/>
      <c r="H52" s="5" t="s">
        <v>18</v>
      </c>
      <c r="I52" s="5"/>
      <c r="J52" s="5"/>
      <c r="K52" s="5"/>
      <c r="L52" s="5"/>
      <c r="M52" s="5"/>
      <c r="N52" s="5"/>
      <c r="O52" s="5"/>
      <c r="P52" s="5"/>
      <c r="Q52" s="5"/>
      <c r="R52" s="45">
        <f>COUNTIF(F52:Q52,"+")</f>
        <v>2</v>
      </c>
      <c r="S52" s="5"/>
      <c r="T52" s="5"/>
      <c r="U52" s="5"/>
      <c r="V52" s="5"/>
      <c r="W52" s="5"/>
      <c r="X52" s="5" t="s">
        <v>18</v>
      </c>
      <c r="Y52" s="5"/>
      <c r="Z52" s="5" t="s">
        <v>18</v>
      </c>
      <c r="AA52" s="5" t="s">
        <v>18</v>
      </c>
      <c r="AB52" s="5"/>
      <c r="AC52" s="45">
        <f>COUNTIF(S52:AB52,"+")+COUNTIF(S52:AB52,"1")</f>
        <v>3</v>
      </c>
      <c r="AD52" s="5" t="s">
        <v>18</v>
      </c>
      <c r="AE52" s="5"/>
      <c r="AF52" s="5"/>
      <c r="AG52" s="5"/>
      <c r="AH52" s="5"/>
      <c r="AI52" s="5"/>
      <c r="AJ52" s="5"/>
      <c r="AK52" s="5" t="s">
        <v>18</v>
      </c>
      <c r="AL52" s="45">
        <f>COUNTIF(AD52:AK52,"+")+COUNTIF(AD52:AK52,"1")</f>
        <v>2</v>
      </c>
      <c r="AM52" s="5"/>
      <c r="AN52" s="5"/>
      <c r="AO52" s="5" t="s">
        <v>18</v>
      </c>
      <c r="AP52" s="5" t="s">
        <v>18</v>
      </c>
      <c r="AQ52" s="5" t="s">
        <v>18</v>
      </c>
      <c r="AR52" s="5"/>
      <c r="AS52" s="45">
        <f>COUNTIF(AM52:AR52,"+")+COUNTIF(AM52:AR52,"1")</f>
        <v>3</v>
      </c>
    </row>
    <row r="53" spans="1:45" s="46" customFormat="1" ht="16.5">
      <c r="A53" s="53">
        <f>RANK($E53,$E$2:$E$78)</f>
        <v>21</v>
      </c>
      <c r="B53" s="56" t="s">
        <v>171</v>
      </c>
      <c r="C53" s="56"/>
      <c r="D53" s="56" t="s">
        <v>170</v>
      </c>
      <c r="E53" s="45">
        <f>R53+AC53+AL53+AS53</f>
        <v>13</v>
      </c>
      <c r="F53" s="5"/>
      <c r="G53" s="10"/>
      <c r="H53" s="5" t="s">
        <v>18</v>
      </c>
      <c r="I53" s="5"/>
      <c r="J53" s="5" t="s">
        <v>18</v>
      </c>
      <c r="K53" s="5"/>
      <c r="L53" s="5"/>
      <c r="M53" s="5" t="s">
        <v>18</v>
      </c>
      <c r="N53" s="5"/>
      <c r="O53" s="5"/>
      <c r="P53" s="5" t="s">
        <v>18</v>
      </c>
      <c r="Q53" s="5"/>
      <c r="R53" s="45">
        <f>COUNTIF(F53:Q53,"+")</f>
        <v>4</v>
      </c>
      <c r="S53" s="5"/>
      <c r="T53" s="5"/>
      <c r="U53" s="5"/>
      <c r="V53" s="5"/>
      <c r="W53" s="5"/>
      <c r="X53" s="5" t="s">
        <v>18</v>
      </c>
      <c r="Y53" s="5"/>
      <c r="Z53" s="5" t="s">
        <v>18</v>
      </c>
      <c r="AA53" s="5" t="s">
        <v>18</v>
      </c>
      <c r="AB53" s="5"/>
      <c r="AC53" s="45">
        <f>COUNTIF(S53:AB53,"+")+COUNTIF(S53:AB53,"1")</f>
        <v>3</v>
      </c>
      <c r="AD53" s="5"/>
      <c r="AE53" s="5"/>
      <c r="AF53" s="5"/>
      <c r="AG53" s="5" t="s">
        <v>18</v>
      </c>
      <c r="AH53" s="5"/>
      <c r="AI53" s="5"/>
      <c r="AJ53" s="5"/>
      <c r="AK53" s="5" t="s">
        <v>18</v>
      </c>
      <c r="AL53" s="45">
        <f>COUNTIF(AD53:AK53,"+")+COUNTIF(AD53:AK53,"1")</f>
        <v>2</v>
      </c>
      <c r="AM53" s="5" t="s">
        <v>18</v>
      </c>
      <c r="AN53" s="5"/>
      <c r="AO53" s="5" t="s">
        <v>18</v>
      </c>
      <c r="AP53" s="5" t="s">
        <v>18</v>
      </c>
      <c r="AQ53" s="5" t="s">
        <v>18</v>
      </c>
      <c r="AR53" s="5"/>
      <c r="AS53" s="45">
        <f>COUNTIF(AM53:AR53,"+")+COUNTIF(AM53:AR53,"1")</f>
        <v>4</v>
      </c>
    </row>
    <row r="54" spans="1:45" s="46" customFormat="1" ht="16.5">
      <c r="A54" s="53">
        <f>RANK($E54,$E$2:$E$78)</f>
        <v>16</v>
      </c>
      <c r="B54" s="56" t="s">
        <v>172</v>
      </c>
      <c r="C54" s="56"/>
      <c r="D54" s="56" t="s">
        <v>170</v>
      </c>
      <c r="E54" s="45">
        <f>R54+AC54+AL54+AS54</f>
        <v>14</v>
      </c>
      <c r="F54" s="5"/>
      <c r="G54" s="10"/>
      <c r="H54" s="5" t="s">
        <v>18</v>
      </c>
      <c r="I54" s="5"/>
      <c r="J54" s="5" t="s">
        <v>18</v>
      </c>
      <c r="K54" s="5"/>
      <c r="L54" s="5"/>
      <c r="M54" s="5"/>
      <c r="N54" s="5" t="s">
        <v>18</v>
      </c>
      <c r="O54" s="5"/>
      <c r="P54" s="5" t="s">
        <v>18</v>
      </c>
      <c r="Q54" s="5" t="s">
        <v>18</v>
      </c>
      <c r="R54" s="45">
        <f>COUNTIF(F54:Q54,"+")</f>
        <v>5</v>
      </c>
      <c r="S54" s="5"/>
      <c r="T54" s="5"/>
      <c r="U54" s="5"/>
      <c r="V54" s="5"/>
      <c r="W54" s="5"/>
      <c r="X54" s="5" t="s">
        <v>18</v>
      </c>
      <c r="Y54" s="5"/>
      <c r="Z54" s="5"/>
      <c r="AA54" s="5"/>
      <c r="AB54" s="5" t="s">
        <v>18</v>
      </c>
      <c r="AC54" s="45">
        <f>COUNTIF(S54:AB54,"+")+COUNTIF(S54:AB54,"1")</f>
        <v>2</v>
      </c>
      <c r="AD54" s="5"/>
      <c r="AE54" s="5"/>
      <c r="AF54" s="5"/>
      <c r="AG54" s="5" t="s">
        <v>18</v>
      </c>
      <c r="AH54" s="5"/>
      <c r="AI54" s="5"/>
      <c r="AJ54" s="5"/>
      <c r="AK54" s="5"/>
      <c r="AL54" s="45">
        <f>COUNTIF(AD54:AK54,"+")+COUNTIF(AD54:AK54,"1")</f>
        <v>1</v>
      </c>
      <c r="AM54" s="5" t="s">
        <v>18</v>
      </c>
      <c r="AN54" s="5" t="s">
        <v>18</v>
      </c>
      <c r="AO54" s="5" t="s">
        <v>18</v>
      </c>
      <c r="AP54" s="5" t="s">
        <v>18</v>
      </c>
      <c r="AQ54" s="5" t="s">
        <v>18</v>
      </c>
      <c r="AR54" s="5" t="s">
        <v>18</v>
      </c>
      <c r="AS54" s="45">
        <f>COUNTIF(AM54:AR54,"+")+COUNTIF(AM54:AR54,"1")</f>
        <v>6</v>
      </c>
    </row>
    <row r="55" spans="1:45" s="46" customFormat="1" ht="16.5">
      <c r="A55" s="53">
        <f>RANK($E55,$E$2:$E$78)</f>
        <v>46</v>
      </c>
      <c r="B55" s="58" t="s">
        <v>177</v>
      </c>
      <c r="C55" s="58"/>
      <c r="D55" s="58" t="s">
        <v>178</v>
      </c>
      <c r="E55" s="45">
        <f>R55+AC55+AL55+AS55</f>
        <v>8</v>
      </c>
      <c r="F55" s="5" t="s">
        <v>18</v>
      </c>
      <c r="G55" s="10"/>
      <c r="H55" s="5" t="s">
        <v>18</v>
      </c>
      <c r="I55" s="5"/>
      <c r="J55" s="5"/>
      <c r="K55" s="5"/>
      <c r="L55" s="5"/>
      <c r="M55" s="5"/>
      <c r="N55" s="5" t="s">
        <v>18</v>
      </c>
      <c r="O55" s="5" t="s">
        <v>18</v>
      </c>
      <c r="P55" s="5"/>
      <c r="Q55" s="5"/>
      <c r="R55" s="45">
        <f>COUNTIF(F55:Q55,"+")</f>
        <v>4</v>
      </c>
      <c r="S55" s="5"/>
      <c r="T55" s="5" t="s">
        <v>18</v>
      </c>
      <c r="U55" s="5"/>
      <c r="V55" s="5"/>
      <c r="W55" s="5"/>
      <c r="X55" s="5" t="s">
        <v>18</v>
      </c>
      <c r="Y55" s="5" t="s">
        <v>18</v>
      </c>
      <c r="Z55" s="5"/>
      <c r="AA55" s="5"/>
      <c r="AB55" s="5"/>
      <c r="AC55" s="45">
        <f>COUNTIF(S55:AB55,"+")+COUNTIF(S55:AB55,"1")</f>
        <v>3</v>
      </c>
      <c r="AD55" s="5"/>
      <c r="AE55" s="5"/>
      <c r="AF55" s="5"/>
      <c r="AG55" s="5"/>
      <c r="AH55" s="5"/>
      <c r="AI55" s="5"/>
      <c r="AJ55" s="5"/>
      <c r="AK55" s="5"/>
      <c r="AL55" s="45">
        <f>COUNTIF(AD55:AK55,"+")+COUNTIF(AD55:AK55,"1")</f>
        <v>0</v>
      </c>
      <c r="AM55" s="5" t="s">
        <v>18</v>
      </c>
      <c r="AN55" s="5"/>
      <c r="AO55" s="5"/>
      <c r="AP55" s="5"/>
      <c r="AQ55" s="5"/>
      <c r="AR55" s="5"/>
      <c r="AS55" s="45">
        <f>COUNTIF(AM55:AR55,"+")+COUNTIF(AM55:AR55,"1")</f>
        <v>1</v>
      </c>
    </row>
    <row r="56" spans="1:45" s="46" customFormat="1" ht="16.5">
      <c r="A56" s="53">
        <f>RANK($E56,$E$2:$E$78)</f>
        <v>39</v>
      </c>
      <c r="B56" s="58" t="s">
        <v>179</v>
      </c>
      <c r="C56" s="58"/>
      <c r="D56" s="58" t="s">
        <v>178</v>
      </c>
      <c r="E56" s="45">
        <f>R56+AC56+AL56+AS56</f>
        <v>9</v>
      </c>
      <c r="F56" s="5" t="s">
        <v>18</v>
      </c>
      <c r="G56" s="10"/>
      <c r="H56" s="5" t="s">
        <v>18</v>
      </c>
      <c r="I56" s="5"/>
      <c r="J56" s="5" t="s">
        <v>18</v>
      </c>
      <c r="K56" s="5"/>
      <c r="L56" s="5"/>
      <c r="M56" s="5"/>
      <c r="N56" s="5"/>
      <c r="O56" s="5" t="s">
        <v>18</v>
      </c>
      <c r="P56" s="5" t="s">
        <v>18</v>
      </c>
      <c r="Q56" s="5"/>
      <c r="R56" s="45">
        <f>COUNTIF(F56:Q56,"+")</f>
        <v>5</v>
      </c>
      <c r="S56" s="5"/>
      <c r="T56" s="5"/>
      <c r="U56" s="5"/>
      <c r="V56" s="5"/>
      <c r="W56" s="5" t="s">
        <v>18</v>
      </c>
      <c r="X56" s="5"/>
      <c r="Y56" s="5"/>
      <c r="Z56" s="5"/>
      <c r="AA56" s="5"/>
      <c r="AB56" s="5"/>
      <c r="AC56" s="45">
        <f>COUNTIF(S56:AB56,"+")+COUNTIF(S56:AB56,"1")</f>
        <v>1</v>
      </c>
      <c r="AD56" s="5"/>
      <c r="AE56" s="5"/>
      <c r="AF56" s="5"/>
      <c r="AG56" s="5" t="s">
        <v>18</v>
      </c>
      <c r="AH56" s="5"/>
      <c r="AI56" s="5"/>
      <c r="AJ56" s="5"/>
      <c r="AK56" s="5"/>
      <c r="AL56" s="45">
        <f>COUNTIF(AD56:AK56,"+")+COUNTIF(AD56:AK56,"1")</f>
        <v>1</v>
      </c>
      <c r="AM56" s="5"/>
      <c r="AN56" s="5"/>
      <c r="AO56" s="5" t="s">
        <v>18</v>
      </c>
      <c r="AP56" s="5" t="s">
        <v>18</v>
      </c>
      <c r="AQ56" s="5"/>
      <c r="AR56" s="5"/>
      <c r="AS56" s="45">
        <f>COUNTIF(AM56:AR56,"+")+COUNTIF(AM56:AR56,"1")</f>
        <v>2</v>
      </c>
    </row>
    <row r="57" spans="1:45" s="46" customFormat="1" ht="16.5">
      <c r="A57" s="53">
        <f>RANK($E57,$E$2:$E$78)</f>
        <v>68</v>
      </c>
      <c r="B57" s="58" t="s">
        <v>180</v>
      </c>
      <c r="C57" s="58"/>
      <c r="D57" s="58" t="s">
        <v>178</v>
      </c>
      <c r="E57" s="45">
        <f>R57+AC57+AL57+AS57</f>
        <v>3</v>
      </c>
      <c r="F57" s="5"/>
      <c r="G57" s="10"/>
      <c r="H57" s="5" t="s">
        <v>18</v>
      </c>
      <c r="I57" s="5"/>
      <c r="J57" s="5"/>
      <c r="K57" s="5"/>
      <c r="L57" s="5"/>
      <c r="M57" s="5"/>
      <c r="N57" s="5"/>
      <c r="O57" s="5"/>
      <c r="P57" s="5"/>
      <c r="Q57" s="5"/>
      <c r="R57" s="45">
        <f>COUNTIF(F57:Q57,"+")</f>
        <v>1</v>
      </c>
      <c r="S57" s="5"/>
      <c r="T57" s="5"/>
      <c r="U57" s="5"/>
      <c r="V57" s="5"/>
      <c r="W57" s="5"/>
      <c r="X57" s="5"/>
      <c r="Y57" s="5"/>
      <c r="Z57" s="5"/>
      <c r="AA57" s="5"/>
      <c r="AB57" s="5"/>
      <c r="AC57" s="45">
        <f>COUNTIF(S57:AB57,"+")+COUNTIF(S57:AB57,"1")</f>
        <v>0</v>
      </c>
      <c r="AD57" s="5"/>
      <c r="AE57" s="5"/>
      <c r="AF57" s="5"/>
      <c r="AG57" s="5" t="s">
        <v>18</v>
      </c>
      <c r="AH57" s="5"/>
      <c r="AI57" s="5"/>
      <c r="AJ57" s="5"/>
      <c r="AK57" s="5"/>
      <c r="AL57" s="45">
        <f>COUNTIF(AD57:AK57,"+")+COUNTIF(AD57:AK57,"1")</f>
        <v>1</v>
      </c>
      <c r="AM57" s="5"/>
      <c r="AN57" s="5"/>
      <c r="AO57" s="5"/>
      <c r="AP57" s="5"/>
      <c r="AQ57" s="5" t="s">
        <v>18</v>
      </c>
      <c r="AR57" s="5"/>
      <c r="AS57" s="45">
        <f>COUNTIF(AM57:AR57,"+")+COUNTIF(AM57:AR57,"1")</f>
        <v>1</v>
      </c>
    </row>
    <row r="58" spans="1:45" s="67" customFormat="1" ht="16.5">
      <c r="A58" s="53">
        <f>RANK($E58,$E$2:$E$78)</f>
        <v>8</v>
      </c>
      <c r="B58" s="68" t="s">
        <v>181</v>
      </c>
      <c r="C58" s="68"/>
      <c r="D58" s="68" t="s">
        <v>182</v>
      </c>
      <c r="E58" s="45">
        <f>R58+AC58+AL58+AS58</f>
        <v>16</v>
      </c>
      <c r="F58" s="11" t="s">
        <v>18</v>
      </c>
      <c r="G58" s="10"/>
      <c r="H58" s="11" t="s">
        <v>18</v>
      </c>
      <c r="I58" s="11"/>
      <c r="J58" s="11" t="s">
        <v>18</v>
      </c>
      <c r="K58" s="11"/>
      <c r="L58" s="11"/>
      <c r="M58" s="11"/>
      <c r="N58" s="11"/>
      <c r="O58" s="11"/>
      <c r="P58" s="11" t="s">
        <v>18</v>
      </c>
      <c r="Q58" s="11" t="s">
        <v>18</v>
      </c>
      <c r="R58" s="45">
        <f>COUNTIF(F58:Q58,"+")</f>
        <v>5</v>
      </c>
      <c r="S58" s="11"/>
      <c r="T58" s="11"/>
      <c r="U58" s="11"/>
      <c r="V58" s="11" t="s">
        <v>18</v>
      </c>
      <c r="W58" s="11" t="s">
        <v>18</v>
      </c>
      <c r="X58" s="11" t="s">
        <v>18</v>
      </c>
      <c r="Y58" s="11"/>
      <c r="Z58" s="11" t="s">
        <v>18</v>
      </c>
      <c r="AA58" s="11" t="s">
        <v>18</v>
      </c>
      <c r="AB58" s="11" t="s">
        <v>18</v>
      </c>
      <c r="AC58" s="45">
        <f>COUNTIF(S58:AB58,"+")+COUNTIF(S58:AB58,"1")</f>
        <v>6</v>
      </c>
      <c r="AD58" s="11"/>
      <c r="AE58" s="11"/>
      <c r="AF58" s="11" t="s">
        <v>18</v>
      </c>
      <c r="AG58" s="11" t="s">
        <v>18</v>
      </c>
      <c r="AH58" s="11"/>
      <c r="AI58" s="11"/>
      <c r="AJ58" s="11"/>
      <c r="AK58" s="11"/>
      <c r="AL58" s="45">
        <f>COUNTIF(AD58:AK58,"+")+COUNTIF(AD58:AK58,"1")</f>
        <v>2</v>
      </c>
      <c r="AM58" s="11" t="s">
        <v>18</v>
      </c>
      <c r="AN58" s="11"/>
      <c r="AO58" s="11" t="s">
        <v>18</v>
      </c>
      <c r="AP58" s="11" t="s">
        <v>18</v>
      </c>
      <c r="AQ58" s="11"/>
      <c r="AR58" s="11"/>
      <c r="AS58" s="45">
        <f>COUNTIF(AM58:AR58,"+")+COUNTIF(AM58:AR58,"1")</f>
        <v>3</v>
      </c>
    </row>
    <row r="59" spans="1:45" s="67" customFormat="1" ht="16.5">
      <c r="A59" s="53">
        <f>RANK($E59,$E$2:$E$78)</f>
        <v>26</v>
      </c>
      <c r="B59" s="68" t="s">
        <v>183</v>
      </c>
      <c r="C59" s="68"/>
      <c r="D59" s="68" t="s">
        <v>182</v>
      </c>
      <c r="E59" s="45">
        <f>R59+AC59+AL59+AS59</f>
        <v>12</v>
      </c>
      <c r="F59" s="11" t="s">
        <v>18</v>
      </c>
      <c r="G59" s="10"/>
      <c r="H59" s="11" t="s">
        <v>18</v>
      </c>
      <c r="I59" s="11"/>
      <c r="J59" s="11"/>
      <c r="K59" s="11"/>
      <c r="L59" s="11"/>
      <c r="M59" s="11"/>
      <c r="N59" s="11"/>
      <c r="O59" s="11"/>
      <c r="P59" s="11" t="s">
        <v>18</v>
      </c>
      <c r="Q59" s="11" t="s">
        <v>18</v>
      </c>
      <c r="R59" s="45">
        <f>COUNTIF(F59:Q59,"+")</f>
        <v>4</v>
      </c>
      <c r="S59" s="11"/>
      <c r="T59" s="11"/>
      <c r="U59" s="11"/>
      <c r="V59" s="11"/>
      <c r="W59" s="11"/>
      <c r="X59" s="11" t="s">
        <v>18</v>
      </c>
      <c r="Y59" s="11"/>
      <c r="Z59" s="11"/>
      <c r="AA59" s="11" t="s">
        <v>18</v>
      </c>
      <c r="AB59" s="11"/>
      <c r="AC59" s="45">
        <f>COUNTIF(S59:AB59,"+")+COUNTIF(S59:AB59,"1")</f>
        <v>2</v>
      </c>
      <c r="AD59" s="11"/>
      <c r="AE59" s="11"/>
      <c r="AF59" s="11"/>
      <c r="AG59" s="11"/>
      <c r="AH59" s="11"/>
      <c r="AI59" s="11" t="s">
        <v>18</v>
      </c>
      <c r="AJ59" s="11" t="s">
        <v>18</v>
      </c>
      <c r="AK59" s="11"/>
      <c r="AL59" s="45">
        <f>COUNTIF(AD59:AK59,"+")+COUNTIF(AD59:AK59,"1")</f>
        <v>2</v>
      </c>
      <c r="AM59" s="11"/>
      <c r="AN59" s="11"/>
      <c r="AO59" s="11" t="s">
        <v>18</v>
      </c>
      <c r="AP59" s="11" t="s">
        <v>18</v>
      </c>
      <c r="AQ59" s="11" t="s">
        <v>18</v>
      </c>
      <c r="AR59" s="11" t="s">
        <v>18</v>
      </c>
      <c r="AS59" s="45">
        <f>COUNTIF(AM59:AR59,"+")+COUNTIF(AM59:AR59,"1")</f>
        <v>4</v>
      </c>
    </row>
    <row r="60" spans="1:45" s="67" customFormat="1" ht="16.5">
      <c r="A60" s="53">
        <f>RANK($E60,$E$2:$E$78)</f>
        <v>30</v>
      </c>
      <c r="B60" s="68" t="s">
        <v>184</v>
      </c>
      <c r="C60" s="68"/>
      <c r="D60" s="68" t="s">
        <v>182</v>
      </c>
      <c r="E60" s="45">
        <f>R60+AC60+AL60+AS60</f>
        <v>11</v>
      </c>
      <c r="F60" s="11" t="s">
        <v>18</v>
      </c>
      <c r="G60" s="10"/>
      <c r="H60" s="11" t="s">
        <v>18</v>
      </c>
      <c r="I60" s="11"/>
      <c r="J60" s="11"/>
      <c r="K60" s="11"/>
      <c r="L60" s="11"/>
      <c r="M60" s="11"/>
      <c r="N60" s="11"/>
      <c r="O60" s="11"/>
      <c r="P60" s="11"/>
      <c r="Q60" s="11"/>
      <c r="R60" s="45">
        <f>COUNTIF(F60:Q60,"+")</f>
        <v>2</v>
      </c>
      <c r="S60" s="11"/>
      <c r="T60" s="11"/>
      <c r="U60" s="11"/>
      <c r="V60" s="11"/>
      <c r="W60" s="11"/>
      <c r="X60" s="11" t="s">
        <v>18</v>
      </c>
      <c r="Y60" s="11"/>
      <c r="Z60" s="11"/>
      <c r="AA60" s="11"/>
      <c r="AB60" s="11" t="s">
        <v>18</v>
      </c>
      <c r="AC60" s="45">
        <f>COUNTIF(S60:AB60,"+")+COUNTIF(S60:AB60,"1")</f>
        <v>2</v>
      </c>
      <c r="AD60" s="11"/>
      <c r="AE60" s="11"/>
      <c r="AF60" s="11" t="s">
        <v>18</v>
      </c>
      <c r="AG60" s="11" t="s">
        <v>18</v>
      </c>
      <c r="AH60" s="11"/>
      <c r="AI60" s="11" t="s">
        <v>18</v>
      </c>
      <c r="AJ60" s="11"/>
      <c r="AK60" s="11"/>
      <c r="AL60" s="45">
        <f>COUNTIF(AD60:AK60,"+")+COUNTIF(AD60:AK60,"1")</f>
        <v>3</v>
      </c>
      <c r="AM60" s="11"/>
      <c r="AN60" s="11"/>
      <c r="AO60" s="11" t="s">
        <v>18</v>
      </c>
      <c r="AP60" s="11" t="s">
        <v>18</v>
      </c>
      <c r="AQ60" s="11" t="s">
        <v>18</v>
      </c>
      <c r="AR60" s="11" t="s">
        <v>18</v>
      </c>
      <c r="AS60" s="45">
        <f>COUNTIF(AM60:AR60,"+")+COUNTIF(AM60:AR60,"1")</f>
        <v>4</v>
      </c>
    </row>
    <row r="61" spans="1:45" s="67" customFormat="1" ht="16.5">
      <c r="A61" s="53">
        <f>RANK($E61,$E$2:$E$78)</f>
        <v>26</v>
      </c>
      <c r="B61" s="68" t="s">
        <v>185</v>
      </c>
      <c r="C61" s="68"/>
      <c r="D61" s="68" t="s">
        <v>182</v>
      </c>
      <c r="E61" s="45">
        <f>R61+AC61+AL61+AS61</f>
        <v>12</v>
      </c>
      <c r="F61" s="11" t="s">
        <v>18</v>
      </c>
      <c r="G61" s="10"/>
      <c r="H61" s="11" t="s">
        <v>18</v>
      </c>
      <c r="I61" s="11"/>
      <c r="J61" s="11" t="s">
        <v>18</v>
      </c>
      <c r="K61" s="11"/>
      <c r="L61" s="11"/>
      <c r="M61" s="11"/>
      <c r="N61" s="11"/>
      <c r="O61" s="11"/>
      <c r="P61" s="11" t="s">
        <v>18</v>
      </c>
      <c r="Q61" s="11" t="s">
        <v>18</v>
      </c>
      <c r="R61" s="45">
        <f>COUNTIF(F61:Q61,"+")</f>
        <v>5</v>
      </c>
      <c r="S61" s="11"/>
      <c r="T61" s="11"/>
      <c r="U61" s="11"/>
      <c r="V61" s="11"/>
      <c r="W61" s="11"/>
      <c r="X61" s="11" t="s">
        <v>18</v>
      </c>
      <c r="Y61" s="11"/>
      <c r="Z61" s="11" t="s">
        <v>18</v>
      </c>
      <c r="AA61" s="11" t="s">
        <v>18</v>
      </c>
      <c r="AB61" s="11" t="s">
        <v>18</v>
      </c>
      <c r="AC61" s="45">
        <f>COUNTIF(S61:AB61,"+")+COUNTIF(S61:AB61,"1")</f>
        <v>4</v>
      </c>
      <c r="AD61" s="11"/>
      <c r="AE61" s="11"/>
      <c r="AF61" s="11"/>
      <c r="AG61" s="11" t="s">
        <v>18</v>
      </c>
      <c r="AH61" s="11"/>
      <c r="AI61" s="11"/>
      <c r="AJ61" s="11"/>
      <c r="AK61" s="11" t="s">
        <v>18</v>
      </c>
      <c r="AL61" s="45">
        <f>COUNTIF(AD61:AK61,"+")+COUNTIF(AD61:AK61,"1")</f>
        <v>2</v>
      </c>
      <c r="AM61" s="11"/>
      <c r="AN61" s="11"/>
      <c r="AO61" s="11"/>
      <c r="AP61" s="11" t="s">
        <v>18</v>
      </c>
      <c r="AQ61" s="11"/>
      <c r="AR61" s="11"/>
      <c r="AS61" s="45">
        <f>COUNTIF(AM61:AR61,"+")+COUNTIF(AM61:AR61,"1")</f>
        <v>1</v>
      </c>
    </row>
    <row r="62" spans="1:45" s="67" customFormat="1" ht="16.5">
      <c r="A62" s="53">
        <f>RANK($E62,$E$2:$E$78)</f>
        <v>30</v>
      </c>
      <c r="B62" s="68" t="s">
        <v>186</v>
      </c>
      <c r="C62" s="68"/>
      <c r="D62" s="68" t="s">
        <v>182</v>
      </c>
      <c r="E62" s="45">
        <f>R62+AC62+AL62+AS62</f>
        <v>11</v>
      </c>
      <c r="F62" s="11"/>
      <c r="G62" s="10"/>
      <c r="H62" s="11" t="s">
        <v>18</v>
      </c>
      <c r="I62" s="11"/>
      <c r="J62" s="11"/>
      <c r="K62" s="11" t="s">
        <v>18</v>
      </c>
      <c r="L62" s="11" t="s">
        <v>18</v>
      </c>
      <c r="M62" s="11"/>
      <c r="N62" s="11"/>
      <c r="O62" s="11"/>
      <c r="P62" s="11"/>
      <c r="Q62" s="11" t="s">
        <v>18</v>
      </c>
      <c r="R62" s="45">
        <f>COUNTIF(F62:Q62,"+")</f>
        <v>4</v>
      </c>
      <c r="S62" s="11"/>
      <c r="T62" s="11"/>
      <c r="U62" s="11"/>
      <c r="V62" s="11"/>
      <c r="W62" s="11"/>
      <c r="X62" s="11" t="s">
        <v>18</v>
      </c>
      <c r="Y62" s="11"/>
      <c r="Z62" s="11"/>
      <c r="AA62" s="11"/>
      <c r="AB62" s="11"/>
      <c r="AC62" s="45">
        <f>COUNTIF(S62:AB62,"+")+COUNTIF(S62:AB62,"1")</f>
        <v>1</v>
      </c>
      <c r="AD62" s="11" t="s">
        <v>18</v>
      </c>
      <c r="AE62" s="11"/>
      <c r="AF62" s="11"/>
      <c r="AG62" s="11" t="s">
        <v>18</v>
      </c>
      <c r="AH62" s="11"/>
      <c r="AI62" s="11" t="s">
        <v>18</v>
      </c>
      <c r="AJ62" s="11"/>
      <c r="AK62" s="11"/>
      <c r="AL62" s="45">
        <f>COUNTIF(AD62:AK62,"+")+COUNTIF(AD62:AK62,"1")</f>
        <v>3</v>
      </c>
      <c r="AM62" s="11" t="s">
        <v>18</v>
      </c>
      <c r="AN62" s="11"/>
      <c r="AO62" s="11"/>
      <c r="AP62" s="11" t="s">
        <v>18</v>
      </c>
      <c r="AQ62" s="11"/>
      <c r="AR62" s="11" t="s">
        <v>18</v>
      </c>
      <c r="AS62" s="45">
        <f>COUNTIF(AM62:AR62,"+")+COUNTIF(AM62:AR62,"1")</f>
        <v>3</v>
      </c>
    </row>
    <row r="63" spans="1:45" s="67" customFormat="1" ht="16.5">
      <c r="A63" s="53">
        <f>RANK($E63,$E$2:$E$78)</f>
        <v>26</v>
      </c>
      <c r="B63" s="68" t="s">
        <v>187</v>
      </c>
      <c r="C63" s="68"/>
      <c r="D63" s="68" t="s">
        <v>182</v>
      </c>
      <c r="E63" s="45">
        <f>R63+AC63+AL63+AS63</f>
        <v>12</v>
      </c>
      <c r="F63" s="11"/>
      <c r="G63" s="10"/>
      <c r="H63" s="11" t="s">
        <v>18</v>
      </c>
      <c r="I63" s="11"/>
      <c r="J63" s="11" t="s">
        <v>18</v>
      </c>
      <c r="K63" s="11"/>
      <c r="L63" s="11"/>
      <c r="M63" s="11"/>
      <c r="N63" s="11"/>
      <c r="O63" s="11"/>
      <c r="P63" s="11"/>
      <c r="Q63" s="11"/>
      <c r="R63" s="45">
        <f>COUNTIF(F63:Q63,"+")</f>
        <v>2</v>
      </c>
      <c r="S63" s="11"/>
      <c r="T63" s="11"/>
      <c r="U63" s="11"/>
      <c r="V63" s="11"/>
      <c r="W63" s="11"/>
      <c r="X63" s="11"/>
      <c r="Y63" s="11"/>
      <c r="Z63" s="11"/>
      <c r="AA63" s="11"/>
      <c r="AB63" s="11" t="s">
        <v>18</v>
      </c>
      <c r="AC63" s="45">
        <f>COUNTIF(S63:AB63,"+")+COUNTIF(S63:AB63,"1")</f>
        <v>1</v>
      </c>
      <c r="AD63" s="11"/>
      <c r="AE63" s="11"/>
      <c r="AF63" s="11"/>
      <c r="AG63" s="11" t="s">
        <v>18</v>
      </c>
      <c r="AH63" s="11"/>
      <c r="AI63" s="11" t="s">
        <v>18</v>
      </c>
      <c r="AJ63" s="11"/>
      <c r="AK63" s="11" t="s">
        <v>18</v>
      </c>
      <c r="AL63" s="45">
        <f>COUNTIF(AD63:AK63,"+")+COUNTIF(AD63:AK63,"1")</f>
        <v>3</v>
      </c>
      <c r="AM63" s="11" t="s">
        <v>18</v>
      </c>
      <c r="AN63" s="11" t="s">
        <v>18</v>
      </c>
      <c r="AO63" s="11" t="s">
        <v>18</v>
      </c>
      <c r="AP63" s="11" t="s">
        <v>18</v>
      </c>
      <c r="AQ63" s="11" t="s">
        <v>18</v>
      </c>
      <c r="AR63" s="11" t="s">
        <v>18</v>
      </c>
      <c r="AS63" s="45">
        <f>COUNTIF(AM63:AR63,"+")+COUNTIF(AM63:AR63,"1")</f>
        <v>6</v>
      </c>
    </row>
    <row r="64" spans="1:45" s="67" customFormat="1" ht="16.5">
      <c r="A64" s="53">
        <f>RANK($E64,$E$2:$E$78)</f>
        <v>64</v>
      </c>
      <c r="B64" s="68" t="s">
        <v>188</v>
      </c>
      <c r="C64" s="68"/>
      <c r="D64" s="68" t="s">
        <v>182</v>
      </c>
      <c r="E64" s="45">
        <f>R64+AC64+AL64+AS64</f>
        <v>4</v>
      </c>
      <c r="F64" s="11"/>
      <c r="G64" s="10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45">
        <f>COUNTIF(F64:Q64,"+")</f>
        <v>0</v>
      </c>
      <c r="S64" s="11"/>
      <c r="T64" s="11"/>
      <c r="U64" s="11"/>
      <c r="V64" s="11"/>
      <c r="W64" s="11"/>
      <c r="X64" s="11"/>
      <c r="Y64" s="11"/>
      <c r="Z64" s="11" t="s">
        <v>18</v>
      </c>
      <c r="AA64" s="11"/>
      <c r="AB64" s="11"/>
      <c r="AC64" s="45">
        <f>COUNTIF(S64:AB64,"+")+COUNTIF(S64:AB64,"1")</f>
        <v>1</v>
      </c>
      <c r="AD64" s="11"/>
      <c r="AE64" s="11"/>
      <c r="AF64" s="11"/>
      <c r="AG64" s="11" t="s">
        <v>18</v>
      </c>
      <c r="AH64" s="11"/>
      <c r="AI64" s="11" t="s">
        <v>18</v>
      </c>
      <c r="AJ64" s="11"/>
      <c r="AK64" s="11"/>
      <c r="AL64" s="45">
        <f>COUNTIF(AD64:AK64,"+")+COUNTIF(AD64:AK64,"1")</f>
        <v>2</v>
      </c>
      <c r="AM64" s="11"/>
      <c r="AN64" s="11"/>
      <c r="AO64" s="11" t="s">
        <v>18</v>
      </c>
      <c r="AP64" s="11"/>
      <c r="AQ64" s="11"/>
      <c r="AR64" s="11"/>
      <c r="AS64" s="45">
        <f>COUNTIF(AM64:AR64,"+")+COUNTIF(AM64:AR64,"1")</f>
        <v>1</v>
      </c>
    </row>
    <row r="65" spans="1:45" s="67" customFormat="1" ht="16.5">
      <c r="A65" s="53">
        <f>RANK($E65,$E$2:$E$78)</f>
        <v>64</v>
      </c>
      <c r="B65" s="68" t="s">
        <v>189</v>
      </c>
      <c r="C65" s="68"/>
      <c r="D65" s="68" t="s">
        <v>182</v>
      </c>
      <c r="E65" s="45">
        <f>R65+AC65+AL65+AS65</f>
        <v>4</v>
      </c>
      <c r="F65" s="11"/>
      <c r="G65" s="10"/>
      <c r="H65" s="11" t="s">
        <v>18</v>
      </c>
      <c r="I65" s="11"/>
      <c r="J65" s="11"/>
      <c r="K65" s="11"/>
      <c r="L65" s="11"/>
      <c r="M65" s="11"/>
      <c r="N65" s="11"/>
      <c r="O65" s="11"/>
      <c r="P65" s="11"/>
      <c r="Q65" s="11" t="s">
        <v>18</v>
      </c>
      <c r="R65" s="45">
        <f>COUNTIF(F65:Q65,"+")</f>
        <v>2</v>
      </c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45">
        <f>COUNTIF(S65:AB65,"+")+COUNTIF(S65:AB65,"1")</f>
        <v>0</v>
      </c>
      <c r="AD65" s="11"/>
      <c r="AE65" s="11"/>
      <c r="AF65" s="11"/>
      <c r="AG65" s="11" t="s">
        <v>18</v>
      </c>
      <c r="AH65" s="11"/>
      <c r="AI65" s="11"/>
      <c r="AJ65" s="11"/>
      <c r="AK65" s="11"/>
      <c r="AL65" s="45">
        <f>COUNTIF(AD65:AK65,"+")+COUNTIF(AD65:AK65,"1")</f>
        <v>1</v>
      </c>
      <c r="AM65" s="11"/>
      <c r="AN65" s="11" t="s">
        <v>18</v>
      </c>
      <c r="AO65" s="11"/>
      <c r="AP65" s="11"/>
      <c r="AQ65" s="11"/>
      <c r="AR65" s="11"/>
      <c r="AS65" s="45">
        <f>COUNTIF(AM65:AR65,"+")+COUNTIF(AM65:AR65,"1")</f>
        <v>1</v>
      </c>
    </row>
    <row r="66" spans="1:45" s="67" customFormat="1" ht="16.5">
      <c r="A66" s="53">
        <f>RANK($E66,$E$2:$E$78)</f>
        <v>21</v>
      </c>
      <c r="B66" s="68" t="s">
        <v>190</v>
      </c>
      <c r="C66" s="68"/>
      <c r="D66" s="68" t="s">
        <v>182</v>
      </c>
      <c r="E66" s="45">
        <f>R66+AC66+AL66+AS66</f>
        <v>13</v>
      </c>
      <c r="F66" s="11"/>
      <c r="G66" s="10"/>
      <c r="H66" s="11" t="s">
        <v>18</v>
      </c>
      <c r="I66" s="11" t="s">
        <v>18</v>
      </c>
      <c r="J66" s="11" t="s">
        <v>18</v>
      </c>
      <c r="K66" s="11"/>
      <c r="L66" s="11" t="s">
        <v>18</v>
      </c>
      <c r="M66" s="11"/>
      <c r="N66" s="11"/>
      <c r="O66" s="11"/>
      <c r="P66" s="11" t="s">
        <v>18</v>
      </c>
      <c r="Q66" s="11"/>
      <c r="R66" s="45">
        <f>COUNTIF(F66:Q66,"+")</f>
        <v>5</v>
      </c>
      <c r="S66" s="11"/>
      <c r="T66" s="11"/>
      <c r="U66" s="11"/>
      <c r="V66" s="11"/>
      <c r="W66" s="11" t="s">
        <v>18</v>
      </c>
      <c r="X66" s="11"/>
      <c r="Y66" s="11"/>
      <c r="Z66" s="11"/>
      <c r="AA66" s="11" t="s">
        <v>18</v>
      </c>
      <c r="AB66" s="11" t="s">
        <v>18</v>
      </c>
      <c r="AC66" s="45">
        <f>COUNTIF(S66:AB66,"+")+COUNTIF(S66:AB66,"1")</f>
        <v>3</v>
      </c>
      <c r="AD66" s="11"/>
      <c r="AE66" s="11"/>
      <c r="AF66" s="11" t="s">
        <v>18</v>
      </c>
      <c r="AG66" s="11" t="s">
        <v>18</v>
      </c>
      <c r="AH66" s="11"/>
      <c r="AI66" s="11"/>
      <c r="AJ66" s="11"/>
      <c r="AK66" s="11"/>
      <c r="AL66" s="45">
        <f>COUNTIF(AD66:AK66,"+")+COUNTIF(AD66:AK66,"1")</f>
        <v>2</v>
      </c>
      <c r="AM66" s="11" t="s">
        <v>18</v>
      </c>
      <c r="AN66" s="11"/>
      <c r="AO66" s="11" t="s">
        <v>18</v>
      </c>
      <c r="AP66" s="11" t="s">
        <v>18</v>
      </c>
      <c r="AQ66" s="11"/>
      <c r="AR66" s="11"/>
      <c r="AS66" s="45">
        <f>COUNTIF(AM66:AR66,"+")+COUNTIF(AM66:AR66,"1")</f>
        <v>3</v>
      </c>
    </row>
    <row r="67" spans="1:45" s="67" customFormat="1" ht="16.5">
      <c r="A67" s="53">
        <f>RANK($E67,$E$2:$E$78)</f>
        <v>39</v>
      </c>
      <c r="B67" s="68" t="s">
        <v>191</v>
      </c>
      <c r="C67" s="68"/>
      <c r="D67" s="68" t="s">
        <v>182</v>
      </c>
      <c r="E67" s="45">
        <f>R67+AC67+AL67+AS67</f>
        <v>9</v>
      </c>
      <c r="F67" s="11" t="s">
        <v>18</v>
      </c>
      <c r="G67" s="10"/>
      <c r="H67" s="11" t="s">
        <v>18</v>
      </c>
      <c r="I67" s="11"/>
      <c r="J67" s="11"/>
      <c r="K67" s="11"/>
      <c r="L67" s="11"/>
      <c r="M67" s="11"/>
      <c r="N67" s="11"/>
      <c r="O67" s="11"/>
      <c r="P67" s="11" t="s">
        <v>18</v>
      </c>
      <c r="Q67" s="11"/>
      <c r="R67" s="45">
        <f>COUNTIF(F67:Q67,"+")</f>
        <v>3</v>
      </c>
      <c r="S67" s="11"/>
      <c r="T67" s="11"/>
      <c r="U67" s="11"/>
      <c r="V67" s="11"/>
      <c r="W67" s="11"/>
      <c r="X67" s="11" t="s">
        <v>18</v>
      </c>
      <c r="Y67" s="11"/>
      <c r="Z67" s="11"/>
      <c r="AA67" s="11" t="s">
        <v>18</v>
      </c>
      <c r="AB67" s="11"/>
      <c r="AC67" s="45">
        <f>COUNTIF(S67:AB67,"+")+COUNTIF(S67:AB67,"1")</f>
        <v>2</v>
      </c>
      <c r="AD67" s="11" t="s">
        <v>18</v>
      </c>
      <c r="AE67" s="11"/>
      <c r="AF67" s="11" t="s">
        <v>18</v>
      </c>
      <c r="AG67" s="11"/>
      <c r="AH67" s="11"/>
      <c r="AI67" s="11"/>
      <c r="AJ67" s="11"/>
      <c r="AK67" s="11"/>
      <c r="AL67" s="45">
        <f>COUNTIF(AD67:AK67,"+")+COUNTIF(AD67:AK67,"1")</f>
        <v>2</v>
      </c>
      <c r="AM67" s="11"/>
      <c r="AN67" s="11"/>
      <c r="AO67" s="11" t="s">
        <v>18</v>
      </c>
      <c r="AP67" s="11" t="s">
        <v>18</v>
      </c>
      <c r="AQ67" s="11"/>
      <c r="AR67" s="11"/>
      <c r="AS67" s="45">
        <f>COUNTIF(AM67:AR67,"+")+COUNTIF(AM67:AR67,"1")</f>
        <v>2</v>
      </c>
    </row>
    <row r="68" spans="1:45" s="67" customFormat="1" ht="16.5">
      <c r="A68" s="53">
        <f>RANK($E68,$E$2:$E$78)</f>
        <v>12</v>
      </c>
      <c r="B68" s="68" t="s">
        <v>192</v>
      </c>
      <c r="C68" s="68"/>
      <c r="D68" s="68" t="s">
        <v>182</v>
      </c>
      <c r="E68" s="45">
        <f>R68+AC68+AL68+AS68</f>
        <v>15</v>
      </c>
      <c r="F68" s="11" t="s">
        <v>18</v>
      </c>
      <c r="G68" s="10"/>
      <c r="H68" s="11" t="s">
        <v>18</v>
      </c>
      <c r="I68" s="11"/>
      <c r="J68" s="11" t="s">
        <v>18</v>
      </c>
      <c r="K68" s="11"/>
      <c r="L68" s="11"/>
      <c r="M68" s="11"/>
      <c r="N68" s="11"/>
      <c r="O68" s="11"/>
      <c r="P68" s="11"/>
      <c r="Q68" s="11" t="s">
        <v>18</v>
      </c>
      <c r="R68" s="45">
        <f>COUNTIF(F68:Q68,"+")</f>
        <v>4</v>
      </c>
      <c r="S68" s="11"/>
      <c r="T68" s="11"/>
      <c r="U68" s="11"/>
      <c r="V68" s="11"/>
      <c r="W68" s="11"/>
      <c r="X68" s="11" t="s">
        <v>18</v>
      </c>
      <c r="Y68" s="11"/>
      <c r="Z68" s="11" t="s">
        <v>18</v>
      </c>
      <c r="AA68" s="11" t="s">
        <v>18</v>
      </c>
      <c r="AB68" s="11"/>
      <c r="AC68" s="45">
        <f>COUNTIF(S68:AB68,"+")+COUNTIF(S68:AB68,"1")</f>
        <v>3</v>
      </c>
      <c r="AD68" s="11"/>
      <c r="AE68" s="11"/>
      <c r="AF68" s="11" t="s">
        <v>18</v>
      </c>
      <c r="AG68" s="11" t="s">
        <v>18</v>
      </c>
      <c r="AH68" s="11" t="s">
        <v>18</v>
      </c>
      <c r="AI68" s="11" t="s">
        <v>18</v>
      </c>
      <c r="AJ68" s="11"/>
      <c r="AK68" s="11"/>
      <c r="AL68" s="45">
        <f>COUNTIF(AD68:AK68,"+")+COUNTIF(AD68:AK68,"1")</f>
        <v>4</v>
      </c>
      <c r="AM68" s="11" t="s">
        <v>18</v>
      </c>
      <c r="AN68" s="11"/>
      <c r="AO68" s="11" t="s">
        <v>18</v>
      </c>
      <c r="AP68" s="11" t="s">
        <v>18</v>
      </c>
      <c r="AQ68" s="11" t="s">
        <v>18</v>
      </c>
      <c r="AR68" s="11"/>
      <c r="AS68" s="45">
        <f>COUNTIF(AM68:AR68,"+")+COUNTIF(AM68:AR68,"1")</f>
        <v>4</v>
      </c>
    </row>
    <row r="69" spans="1:45" s="67" customFormat="1" ht="16.5">
      <c r="A69" s="53">
        <f>RANK($E69,$E$2:$E$78)</f>
        <v>39</v>
      </c>
      <c r="B69" s="68" t="s">
        <v>193</v>
      </c>
      <c r="C69" s="68"/>
      <c r="D69" s="68" t="s">
        <v>194</v>
      </c>
      <c r="E69" s="45">
        <f>R69+AC69+AL69+AS69</f>
        <v>9</v>
      </c>
      <c r="F69" s="11"/>
      <c r="G69" s="10"/>
      <c r="H69" s="11" t="s">
        <v>18</v>
      </c>
      <c r="I69" s="11"/>
      <c r="J69" s="11" t="s">
        <v>18</v>
      </c>
      <c r="K69" s="11"/>
      <c r="L69" s="11"/>
      <c r="M69" s="11"/>
      <c r="N69" s="11"/>
      <c r="O69" s="11"/>
      <c r="P69" s="11"/>
      <c r="Q69" s="11" t="s">
        <v>18</v>
      </c>
      <c r="R69" s="45">
        <f>COUNTIF(F69:Q69,"+")</f>
        <v>3</v>
      </c>
      <c r="S69" s="11"/>
      <c r="T69" s="11"/>
      <c r="U69" s="11"/>
      <c r="V69" s="11"/>
      <c r="W69" s="11"/>
      <c r="X69" s="11" t="s">
        <v>18</v>
      </c>
      <c r="Y69" s="11"/>
      <c r="Z69" s="11"/>
      <c r="AA69" s="11"/>
      <c r="AB69" s="11" t="s">
        <v>18</v>
      </c>
      <c r="AC69" s="45">
        <f>COUNTIF(S69:AB69,"+")+COUNTIF(S69:AB69,"1")</f>
        <v>2</v>
      </c>
      <c r="AD69" s="11"/>
      <c r="AE69" s="11"/>
      <c r="AF69" s="11"/>
      <c r="AG69" s="11"/>
      <c r="AH69" s="11"/>
      <c r="AI69" s="11" t="s">
        <v>18</v>
      </c>
      <c r="AJ69" s="11"/>
      <c r="AK69" s="11"/>
      <c r="AL69" s="45">
        <f>COUNTIF(AD69:AK69,"+")+COUNTIF(AD69:AK69,"1")</f>
        <v>1</v>
      </c>
      <c r="AM69" s="11"/>
      <c r="AN69" s="11"/>
      <c r="AO69" s="11" t="s">
        <v>18</v>
      </c>
      <c r="AP69" s="11" t="s">
        <v>18</v>
      </c>
      <c r="AQ69" s="11" t="s">
        <v>18</v>
      </c>
      <c r="AR69" s="11"/>
      <c r="AS69" s="45">
        <f>COUNTIF(AM69:AR69,"+")+COUNTIF(AM69:AR69,"1")</f>
        <v>3</v>
      </c>
    </row>
    <row r="70" spans="1:45" s="67" customFormat="1" ht="16.5">
      <c r="A70" s="53">
        <f>RANK($E70,$E$2:$E$78)</f>
        <v>16</v>
      </c>
      <c r="B70" s="68" t="s">
        <v>195</v>
      </c>
      <c r="C70" s="68"/>
      <c r="D70" s="68" t="s">
        <v>194</v>
      </c>
      <c r="E70" s="45">
        <f>R70+AC70+AL70+AS70</f>
        <v>14</v>
      </c>
      <c r="F70" s="11" t="s">
        <v>18</v>
      </c>
      <c r="G70" s="10"/>
      <c r="H70" s="11" t="s">
        <v>18</v>
      </c>
      <c r="I70" s="11"/>
      <c r="J70" s="11" t="s">
        <v>18</v>
      </c>
      <c r="K70" s="11"/>
      <c r="L70" s="11"/>
      <c r="M70" s="11"/>
      <c r="N70" s="11" t="s">
        <v>18</v>
      </c>
      <c r="O70" s="11"/>
      <c r="P70" s="11" t="s">
        <v>18</v>
      </c>
      <c r="Q70" s="11" t="s">
        <v>18</v>
      </c>
      <c r="R70" s="45">
        <f>COUNTIF(F70:Q70,"+")</f>
        <v>6</v>
      </c>
      <c r="S70" s="11"/>
      <c r="T70" s="11"/>
      <c r="U70" s="11"/>
      <c r="V70" s="11"/>
      <c r="W70" s="11" t="s">
        <v>18</v>
      </c>
      <c r="X70" s="11"/>
      <c r="Y70" s="11"/>
      <c r="Z70" s="11" t="s">
        <v>18</v>
      </c>
      <c r="AA70" s="11" t="s">
        <v>18</v>
      </c>
      <c r="AB70" s="11"/>
      <c r="AC70" s="45">
        <f>COUNTIF(S70:AB70,"+")+COUNTIF(S70:AB70,"1")</f>
        <v>3</v>
      </c>
      <c r="AD70" s="11"/>
      <c r="AE70" s="11"/>
      <c r="AF70" s="11"/>
      <c r="AG70" s="11" t="s">
        <v>18</v>
      </c>
      <c r="AH70" s="11"/>
      <c r="AI70" s="11"/>
      <c r="AJ70" s="11"/>
      <c r="AK70" s="11"/>
      <c r="AL70" s="45">
        <f>COUNTIF(AD70:AK70,"+")+COUNTIF(AD70:AK70,"1")</f>
        <v>1</v>
      </c>
      <c r="AM70" s="11" t="s">
        <v>18</v>
      </c>
      <c r="AN70" s="11"/>
      <c r="AO70" s="11" t="s">
        <v>18</v>
      </c>
      <c r="AP70" s="11" t="s">
        <v>18</v>
      </c>
      <c r="AQ70" s="11"/>
      <c r="AR70" s="11" t="s">
        <v>18</v>
      </c>
      <c r="AS70" s="45">
        <f>COUNTIF(AM70:AR70,"+")+COUNTIF(AM70:AR70,"1")</f>
        <v>4</v>
      </c>
    </row>
    <row r="71" spans="1:45" s="67" customFormat="1" ht="16.5">
      <c r="A71" s="53">
        <f>RANK($E71,$E$2:$E$78)</f>
        <v>53</v>
      </c>
      <c r="B71" s="68" t="s">
        <v>196</v>
      </c>
      <c r="C71" s="68"/>
      <c r="D71" s="68" t="s">
        <v>182</v>
      </c>
      <c r="E71" s="45">
        <f>R71+AC71+AL71+AS71</f>
        <v>6</v>
      </c>
      <c r="F71" s="11"/>
      <c r="G71" s="10"/>
      <c r="H71" s="11" t="s">
        <v>18</v>
      </c>
      <c r="I71" s="11"/>
      <c r="J71" s="11"/>
      <c r="K71" s="11"/>
      <c r="L71" s="11"/>
      <c r="M71" s="11"/>
      <c r="N71" s="11"/>
      <c r="O71" s="11"/>
      <c r="P71" s="11" t="s">
        <v>18</v>
      </c>
      <c r="Q71" s="11" t="s">
        <v>18</v>
      </c>
      <c r="R71" s="45">
        <f>COUNTIF(F71:Q71,"+")</f>
        <v>3</v>
      </c>
      <c r="S71" s="11"/>
      <c r="T71" s="11"/>
      <c r="U71" s="11"/>
      <c r="V71" s="11"/>
      <c r="W71" s="11"/>
      <c r="X71" s="11" t="s">
        <v>18</v>
      </c>
      <c r="Y71" s="11"/>
      <c r="Z71" s="11"/>
      <c r="AA71" s="11"/>
      <c r="AB71" s="11"/>
      <c r="AC71" s="45">
        <f>COUNTIF(S71:AB71,"+")+COUNTIF(S71:AB71,"1")</f>
        <v>1</v>
      </c>
      <c r="AD71" s="11"/>
      <c r="AE71" s="11"/>
      <c r="AF71" s="11"/>
      <c r="AG71" s="11" t="s">
        <v>18</v>
      </c>
      <c r="AH71" s="11"/>
      <c r="AI71" s="11"/>
      <c r="AJ71" s="11"/>
      <c r="AK71" s="11"/>
      <c r="AL71" s="45">
        <f>COUNTIF(AD71:AK71,"+")+COUNTIF(AD71:AK71,"1")</f>
        <v>1</v>
      </c>
      <c r="AM71" s="11"/>
      <c r="AN71" s="11"/>
      <c r="AO71" s="11" t="s">
        <v>18</v>
      </c>
      <c r="AP71" s="11"/>
      <c r="AQ71" s="11"/>
      <c r="AR71" s="11"/>
      <c r="AS71" s="45">
        <f>COUNTIF(AM71:AR71,"+")+COUNTIF(AM71:AR71,"1")</f>
        <v>1</v>
      </c>
    </row>
    <row r="72" spans="1:45" s="67" customFormat="1" ht="16.5">
      <c r="A72" s="53">
        <f>RANK($E72,$E$2:$E$78)</f>
        <v>53</v>
      </c>
      <c r="B72" s="68" t="s">
        <v>197</v>
      </c>
      <c r="C72" s="68"/>
      <c r="D72" s="68" t="s">
        <v>182</v>
      </c>
      <c r="E72" s="45">
        <f>R72+AC72+AL72+AS72</f>
        <v>6</v>
      </c>
      <c r="F72" s="11" t="s">
        <v>18</v>
      </c>
      <c r="G72" s="10"/>
      <c r="H72" s="11" t="s">
        <v>18</v>
      </c>
      <c r="I72" s="11"/>
      <c r="J72" s="11"/>
      <c r="K72" s="11"/>
      <c r="L72" s="11"/>
      <c r="M72" s="11"/>
      <c r="N72" s="11"/>
      <c r="O72" s="11"/>
      <c r="P72" s="11"/>
      <c r="Q72" s="11"/>
      <c r="R72" s="45">
        <f>COUNTIF(F72:Q72,"+")</f>
        <v>2</v>
      </c>
      <c r="S72" s="11"/>
      <c r="T72" s="11"/>
      <c r="U72" s="11"/>
      <c r="V72" s="11"/>
      <c r="W72" s="11" t="s">
        <v>18</v>
      </c>
      <c r="X72" s="11"/>
      <c r="Y72" s="11"/>
      <c r="Z72" s="11"/>
      <c r="AA72" s="11"/>
      <c r="AB72" s="11"/>
      <c r="AC72" s="45">
        <f>COUNTIF(S72:AB72,"+")+COUNTIF(S72:AB72,"1")</f>
        <v>1</v>
      </c>
      <c r="AD72" s="11"/>
      <c r="AE72" s="11"/>
      <c r="AF72" s="11"/>
      <c r="AG72" s="11" t="s">
        <v>18</v>
      </c>
      <c r="AH72" s="11"/>
      <c r="AI72" s="11"/>
      <c r="AJ72" s="11"/>
      <c r="AK72" s="11" t="s">
        <v>18</v>
      </c>
      <c r="AL72" s="45">
        <f>COUNTIF(AD72:AK72,"+")+COUNTIF(AD72:AK72,"1")</f>
        <v>2</v>
      </c>
      <c r="AM72" s="11"/>
      <c r="AN72" s="11"/>
      <c r="AO72" s="11"/>
      <c r="AP72" s="11" t="s">
        <v>18</v>
      </c>
      <c r="AQ72" s="11"/>
      <c r="AR72" s="11"/>
      <c r="AS72" s="45">
        <f>COUNTIF(AM72:AR72,"+")+COUNTIF(AM72:AR72,"1")</f>
        <v>1</v>
      </c>
    </row>
    <row r="73" spans="1:45" s="67" customFormat="1" ht="16.5">
      <c r="A73" s="53">
        <f>RANK($E73,$E$2:$E$78)</f>
        <v>8</v>
      </c>
      <c r="B73" s="68" t="s">
        <v>198</v>
      </c>
      <c r="C73" s="68"/>
      <c r="D73" s="68" t="s">
        <v>182</v>
      </c>
      <c r="E73" s="45">
        <f>R73+AC73+AL73+AS73</f>
        <v>16</v>
      </c>
      <c r="F73" s="11"/>
      <c r="G73" s="10"/>
      <c r="H73" s="11" t="s">
        <v>18</v>
      </c>
      <c r="I73" s="11" t="s">
        <v>18</v>
      </c>
      <c r="J73" s="11"/>
      <c r="K73" s="11"/>
      <c r="L73" s="11" t="s">
        <v>18</v>
      </c>
      <c r="M73" s="11"/>
      <c r="N73" s="11" t="s">
        <v>18</v>
      </c>
      <c r="O73" s="11" t="s">
        <v>18</v>
      </c>
      <c r="P73" s="11"/>
      <c r="Q73" s="11"/>
      <c r="R73" s="45">
        <f>COUNTIF(F73:Q73,"+")</f>
        <v>5</v>
      </c>
      <c r="S73" s="11"/>
      <c r="T73" s="11"/>
      <c r="U73" s="11"/>
      <c r="V73" s="11"/>
      <c r="W73" s="11"/>
      <c r="X73" s="11"/>
      <c r="Y73" s="11"/>
      <c r="Z73" s="11" t="s">
        <v>18</v>
      </c>
      <c r="AA73" s="11" t="s">
        <v>18</v>
      </c>
      <c r="AB73" s="11"/>
      <c r="AC73" s="45">
        <f>COUNTIF(S73:AB73,"+")+COUNTIF(S73:AB73,"1")</f>
        <v>2</v>
      </c>
      <c r="AD73" s="11"/>
      <c r="AE73" s="11" t="s">
        <v>18</v>
      </c>
      <c r="AF73" s="11"/>
      <c r="AG73" s="11" t="s">
        <v>18</v>
      </c>
      <c r="AH73" s="11"/>
      <c r="AI73" s="11" t="s">
        <v>18</v>
      </c>
      <c r="AJ73" s="11"/>
      <c r="AK73" s="11" t="s">
        <v>18</v>
      </c>
      <c r="AL73" s="45">
        <f>COUNTIF(AD73:AK73,"+")+COUNTIF(AD73:AK73,"1")</f>
        <v>4</v>
      </c>
      <c r="AM73" s="11" t="s">
        <v>18</v>
      </c>
      <c r="AN73" s="11"/>
      <c r="AO73" s="11" t="s">
        <v>18</v>
      </c>
      <c r="AP73" s="11" t="s">
        <v>18</v>
      </c>
      <c r="AQ73" s="11" t="s">
        <v>18</v>
      </c>
      <c r="AR73" s="11" t="s">
        <v>18</v>
      </c>
      <c r="AS73" s="45">
        <f>COUNTIF(AM73:AR73,"+")+COUNTIF(AM73:AR73,"1")</f>
        <v>5</v>
      </c>
    </row>
    <row r="74" spans="1:45" s="67" customFormat="1" ht="16.5">
      <c r="A74" s="53">
        <f>RANK($E74,$E$2:$E$78)</f>
        <v>51</v>
      </c>
      <c r="B74" s="68" t="s">
        <v>199</v>
      </c>
      <c r="C74" s="68"/>
      <c r="D74" s="68" t="s">
        <v>182</v>
      </c>
      <c r="E74" s="45">
        <f>R74+AC74+AL74+AS74</f>
        <v>7</v>
      </c>
      <c r="F74" s="11"/>
      <c r="G74" s="10"/>
      <c r="H74" s="11" t="s">
        <v>18</v>
      </c>
      <c r="I74" s="11"/>
      <c r="J74" s="11"/>
      <c r="K74" s="11"/>
      <c r="L74" s="11"/>
      <c r="M74" s="11"/>
      <c r="N74" s="11"/>
      <c r="O74" s="11"/>
      <c r="P74" s="11" t="s">
        <v>18</v>
      </c>
      <c r="Q74" s="11"/>
      <c r="R74" s="45">
        <f>COUNTIF(F74:Q74,"+")</f>
        <v>2</v>
      </c>
      <c r="S74" s="11"/>
      <c r="T74" s="11"/>
      <c r="U74" s="11"/>
      <c r="V74" s="11"/>
      <c r="W74" s="11"/>
      <c r="X74" s="11" t="s">
        <v>18</v>
      </c>
      <c r="Y74" s="11"/>
      <c r="Z74" s="11" t="s">
        <v>18</v>
      </c>
      <c r="AA74" s="11"/>
      <c r="AB74" s="11"/>
      <c r="AC74" s="45">
        <f>COUNTIF(S74:AB74,"+")+COUNTIF(S74:AB74,"1")</f>
        <v>2</v>
      </c>
      <c r="AD74" s="11" t="s">
        <v>18</v>
      </c>
      <c r="AE74" s="11"/>
      <c r="AF74" s="11"/>
      <c r="AG74" s="11"/>
      <c r="AH74" s="11"/>
      <c r="AI74" s="11"/>
      <c r="AJ74" s="11"/>
      <c r="AK74" s="11"/>
      <c r="AL74" s="45">
        <f>COUNTIF(AD74:AK74,"+")+COUNTIF(AD74:AK74,"1")</f>
        <v>1</v>
      </c>
      <c r="AM74" s="11"/>
      <c r="AN74" s="11"/>
      <c r="AO74" s="11"/>
      <c r="AP74" s="11" t="s">
        <v>18</v>
      </c>
      <c r="AQ74" s="11" t="s">
        <v>18</v>
      </c>
      <c r="AR74" s="11"/>
      <c r="AS74" s="45">
        <f>COUNTIF(AM74:AR74,"+")+COUNTIF(AM74:AR74,"1")</f>
        <v>2</v>
      </c>
    </row>
    <row r="75" spans="1:45" s="67" customFormat="1" ht="16.5">
      <c r="A75" s="53">
        <f>RANK($E75,$E$2:$E$78)</f>
        <v>53</v>
      </c>
      <c r="B75" s="68" t="s">
        <v>200</v>
      </c>
      <c r="C75" s="68"/>
      <c r="D75" s="68" t="s">
        <v>182</v>
      </c>
      <c r="E75" s="45">
        <f>R75+AC75+AL75+AS75</f>
        <v>6</v>
      </c>
      <c r="F75" s="11"/>
      <c r="G75" s="10"/>
      <c r="H75" s="11" t="s">
        <v>18</v>
      </c>
      <c r="I75" s="11"/>
      <c r="J75" s="11"/>
      <c r="K75" s="11"/>
      <c r="L75" s="11"/>
      <c r="M75" s="11"/>
      <c r="N75" s="11"/>
      <c r="O75" s="11"/>
      <c r="P75" s="11"/>
      <c r="Q75" s="11" t="s">
        <v>18</v>
      </c>
      <c r="R75" s="45">
        <f>COUNTIF(F75:Q75,"+")</f>
        <v>2</v>
      </c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45">
        <f>COUNTIF(S75:AB75,"+")+COUNTIF(S75:AB75,"1")</f>
        <v>0</v>
      </c>
      <c r="AD75" s="11"/>
      <c r="AE75" s="11" t="s">
        <v>18</v>
      </c>
      <c r="AF75" s="11"/>
      <c r="AG75" s="11" t="s">
        <v>18</v>
      </c>
      <c r="AH75" s="11"/>
      <c r="AI75" s="11"/>
      <c r="AJ75" s="11"/>
      <c r="AK75" s="11" t="s">
        <v>18</v>
      </c>
      <c r="AL75" s="45">
        <f>COUNTIF(AD75:AK75,"+")+COUNTIF(AD75:AK75,"1")</f>
        <v>3</v>
      </c>
      <c r="AM75" s="11"/>
      <c r="AN75" s="11"/>
      <c r="AO75" s="11"/>
      <c r="AP75" s="11" t="s">
        <v>18</v>
      </c>
      <c r="AQ75" s="11"/>
      <c r="AR75" s="11"/>
      <c r="AS75" s="45">
        <f>COUNTIF(AM75:AR75,"+")+COUNTIF(AM75:AR75,"1")</f>
        <v>1</v>
      </c>
    </row>
    <row r="76" spans="1:45" s="67" customFormat="1" ht="16.5">
      <c r="A76" s="53">
        <f>RANK($E76,$E$2:$E$78)</f>
        <v>60</v>
      </c>
      <c r="B76" s="68" t="s">
        <v>201</v>
      </c>
      <c r="C76" s="68"/>
      <c r="D76" s="68" t="s">
        <v>182</v>
      </c>
      <c r="E76" s="45">
        <f>R76+AC76+AL76+AS76</f>
        <v>5</v>
      </c>
      <c r="F76" s="11"/>
      <c r="G76" s="10"/>
      <c r="H76" s="11" t="s">
        <v>18</v>
      </c>
      <c r="I76" s="11"/>
      <c r="J76" s="11"/>
      <c r="K76" s="11"/>
      <c r="L76" s="11"/>
      <c r="M76" s="11"/>
      <c r="N76" s="11"/>
      <c r="O76" s="11"/>
      <c r="P76" s="11" t="s">
        <v>18</v>
      </c>
      <c r="Q76" s="11"/>
      <c r="R76" s="45">
        <f>COUNTIF(F76:Q76,"+")</f>
        <v>2</v>
      </c>
      <c r="S76" s="11"/>
      <c r="T76" s="11"/>
      <c r="U76" s="11"/>
      <c r="V76" s="11"/>
      <c r="W76" s="11"/>
      <c r="X76" s="11"/>
      <c r="Y76" s="11"/>
      <c r="Z76" s="11"/>
      <c r="AA76" s="11"/>
      <c r="AB76" s="11" t="s">
        <v>18</v>
      </c>
      <c r="AC76" s="45">
        <f>COUNTIF(S76:AB76,"+")+COUNTIF(S76:AB76,"1")</f>
        <v>1</v>
      </c>
      <c r="AD76" s="11"/>
      <c r="AE76" s="11"/>
      <c r="AF76" s="11"/>
      <c r="AG76" s="11" t="s">
        <v>18</v>
      </c>
      <c r="AH76" s="11"/>
      <c r="AI76" s="11"/>
      <c r="AJ76" s="11"/>
      <c r="AK76" s="11"/>
      <c r="AL76" s="45">
        <f>COUNTIF(AD76:AK76,"+")+COUNTIF(AD76:AK76,"1")</f>
        <v>1</v>
      </c>
      <c r="AM76" s="11"/>
      <c r="AN76" s="11"/>
      <c r="AO76" s="11"/>
      <c r="AP76" s="11" t="s">
        <v>18</v>
      </c>
      <c r="AQ76" s="11"/>
      <c r="AR76" s="11"/>
      <c r="AS76" s="45">
        <f>COUNTIF(AM76:AR76,"+")+COUNTIF(AM76:AR76,"1")</f>
        <v>1</v>
      </c>
    </row>
    <row r="77" spans="1:45" s="67" customFormat="1" ht="16.5">
      <c r="A77" s="53">
        <f>RANK($E77,$E$2:$E$78)</f>
        <v>53</v>
      </c>
      <c r="B77" s="68" t="s">
        <v>202</v>
      </c>
      <c r="C77" s="68"/>
      <c r="D77" s="68" t="s">
        <v>182</v>
      </c>
      <c r="E77" s="45">
        <f>R77+AC77+AL77+AS77</f>
        <v>6</v>
      </c>
      <c r="F77" s="11"/>
      <c r="G77" s="10"/>
      <c r="H77" s="11" t="s">
        <v>18</v>
      </c>
      <c r="I77" s="11"/>
      <c r="J77" s="11"/>
      <c r="K77" s="11"/>
      <c r="L77" s="11"/>
      <c r="M77" s="11"/>
      <c r="N77" s="11"/>
      <c r="O77" s="11"/>
      <c r="P77" s="11" t="s">
        <v>18</v>
      </c>
      <c r="Q77" s="11" t="s">
        <v>18</v>
      </c>
      <c r="R77" s="45">
        <f>COUNTIF(F77:Q77,"+")</f>
        <v>3</v>
      </c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45">
        <f>COUNTIF(S77:AB77,"+")+COUNTIF(S77:AB77,"1")</f>
        <v>0</v>
      </c>
      <c r="AD77" s="11"/>
      <c r="AE77" s="11"/>
      <c r="AF77" s="11"/>
      <c r="AG77" s="11" t="s">
        <v>18</v>
      </c>
      <c r="AH77" s="11"/>
      <c r="AI77" s="11"/>
      <c r="AJ77" s="11"/>
      <c r="AK77" s="11"/>
      <c r="AL77" s="45">
        <f>COUNTIF(AD77:AK77,"+")+COUNTIF(AD77:AK77,"1")</f>
        <v>1</v>
      </c>
      <c r="AM77" s="11"/>
      <c r="AN77" s="11"/>
      <c r="AO77" s="11" t="s">
        <v>18</v>
      </c>
      <c r="AP77" s="11" t="s">
        <v>18</v>
      </c>
      <c r="AQ77" s="11"/>
      <c r="AR77" s="11"/>
      <c r="AS77" s="45">
        <f>COUNTIF(AM77:AR77,"+")+COUNTIF(AM77:AR77,"1")</f>
        <v>2</v>
      </c>
    </row>
    <row r="78" spans="1:45" s="67" customFormat="1" ht="16.5">
      <c r="A78" s="53">
        <f>RANK($E78,$E$2:$E$78)</f>
        <v>46</v>
      </c>
      <c r="B78" s="68" t="s">
        <v>203</v>
      </c>
      <c r="C78" s="68"/>
      <c r="D78" s="68" t="s">
        <v>182</v>
      </c>
      <c r="E78" s="45">
        <f>R78+AC78+AL78+AS78</f>
        <v>8</v>
      </c>
      <c r="F78" s="11"/>
      <c r="G78" s="10"/>
      <c r="H78" s="11" t="s">
        <v>18</v>
      </c>
      <c r="I78" s="11"/>
      <c r="J78" s="11"/>
      <c r="K78" s="11"/>
      <c r="L78" s="11"/>
      <c r="M78" s="11"/>
      <c r="N78" s="11"/>
      <c r="O78" s="11"/>
      <c r="P78" s="11" t="s">
        <v>18</v>
      </c>
      <c r="Q78" s="11"/>
      <c r="R78" s="45">
        <f>COUNTIF(F78:Q78,"+")</f>
        <v>2</v>
      </c>
      <c r="S78" s="11" t="s">
        <v>18</v>
      </c>
      <c r="T78" s="11"/>
      <c r="U78" s="11"/>
      <c r="V78" s="11"/>
      <c r="W78" s="11"/>
      <c r="X78" s="11" t="s">
        <v>18</v>
      </c>
      <c r="Y78" s="11"/>
      <c r="Z78" s="11"/>
      <c r="AA78" s="11"/>
      <c r="AB78" s="11"/>
      <c r="AC78" s="45">
        <f>COUNTIF(S78:AB78,"+")+COUNTIF(S78:AB78,"1")</f>
        <v>2</v>
      </c>
      <c r="AD78" s="11"/>
      <c r="AE78" s="11"/>
      <c r="AF78" s="11"/>
      <c r="AG78" s="11" t="s">
        <v>18</v>
      </c>
      <c r="AH78" s="11"/>
      <c r="AI78" s="11"/>
      <c r="AJ78" s="11"/>
      <c r="AK78" s="11"/>
      <c r="AL78" s="45">
        <f>COUNTIF(AD78:AK78,"+")+COUNTIF(AD78:AK78,"1")</f>
        <v>1</v>
      </c>
      <c r="AM78" s="11" t="s">
        <v>18</v>
      </c>
      <c r="AN78" s="11"/>
      <c r="AO78" s="11"/>
      <c r="AP78" s="11"/>
      <c r="AQ78" s="11" t="s">
        <v>18</v>
      </c>
      <c r="AR78" s="11" t="s">
        <v>18</v>
      </c>
      <c r="AS78" s="45">
        <f>COUNTIF(AM78:AR78,"+")+COUNTIF(AM78:AR78,"1")</f>
        <v>3</v>
      </c>
    </row>
    <row r="79" spans="1:49" ht="16.5">
      <c r="A79" s="54"/>
      <c r="B79" s="31"/>
      <c r="C79" s="31"/>
      <c r="D79" s="31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4" t="s">
        <v>93</v>
      </c>
      <c r="AU79" s="34" t="s">
        <v>94</v>
      </c>
      <c r="AV79" s="34" t="s">
        <v>95</v>
      </c>
      <c r="AW79" s="34" t="s">
        <v>96</v>
      </c>
    </row>
    <row r="80" spans="1:49" ht="16.5">
      <c r="A80" s="54"/>
      <c r="B80" s="31"/>
      <c r="C80" s="31"/>
      <c r="D80" s="31"/>
      <c r="E80" s="32"/>
      <c r="F80" s="33">
        <f>COUNTIF(F2:F78,"+")*100/COUNTIF($E2:$E78,"&gt;0")</f>
        <v>50.64935064935065</v>
      </c>
      <c r="G80" s="33">
        <f>COUNTIF(G2:G78,"+")*100/COUNTIF($E2:$E78,"&gt;0")</f>
        <v>0</v>
      </c>
      <c r="H80" s="33">
        <f>COUNTIF(H2:H78,"+")*100/COUNTIF($E2:$E78,"&gt;0")</f>
        <v>79.22077922077922</v>
      </c>
      <c r="I80" s="33">
        <f>COUNTIF(I2:I78,"+")*100/COUNTIF($E2:$E78,"&gt;0")</f>
        <v>7.792207792207792</v>
      </c>
      <c r="J80" s="33">
        <f>COUNTIF(J2:J78,"+")*100/COUNTIF($E2:$E78,"&gt;0")</f>
        <v>42.857142857142854</v>
      </c>
      <c r="K80" s="33">
        <f>COUNTIF(K2:K78,"+")*100/COUNTIF($E2:$E78,"&gt;0")</f>
        <v>6.4935064935064934</v>
      </c>
      <c r="L80" s="33">
        <f>COUNTIF(L2:L78,"+")*100/COUNTIF($E2:$E78,"&gt;0")</f>
        <v>7.792207792207792</v>
      </c>
      <c r="M80" s="33">
        <f>COUNTIF(M2:M78,"+")*100/COUNTIF($E2:$E78,"&gt;0")</f>
        <v>3.896103896103896</v>
      </c>
      <c r="N80" s="33">
        <f>COUNTIF(N2:N78,"+")*100/COUNTIF($E2:$E78,"&gt;0")</f>
        <v>16.883116883116884</v>
      </c>
      <c r="O80" s="33">
        <f>COUNTIF(O2:O78,"+")*100/COUNTIF($E2:$E78,"&gt;0")</f>
        <v>9.090909090909092</v>
      </c>
      <c r="P80" s="33">
        <f>COUNTIF(P2:P78,"+")*100/COUNTIF($E2:$E78,"&gt;0")</f>
        <v>58.44155844155844</v>
      </c>
      <c r="Q80" s="33">
        <f>COUNTIF(Q2:Q78,"+")*100/COUNTIF($E2:$E78,"&gt;0")</f>
        <v>63.63636363636363</v>
      </c>
      <c r="R80" s="32"/>
      <c r="S80" s="33">
        <f>COUNTIF(S2:S78,"+")*100/COUNTIF($E2:$E78,"&gt;0")</f>
        <v>5.194805194805195</v>
      </c>
      <c r="T80" s="33">
        <f>COUNTIF(T2:T78,"+")*100/COUNTIF($E2:$E78,"&gt;0")</f>
        <v>2.5974025974025974</v>
      </c>
      <c r="U80" s="33">
        <f>COUNTIF(U2:U78,"+")*100/COUNTIF($E2:$E78,"&gt;0")</f>
        <v>2.5974025974025974</v>
      </c>
      <c r="V80" s="33">
        <f>COUNTIF(V2:V78,"+")*100/COUNTIF($E2:$E78,"&gt;0")</f>
        <v>5.194805194805195</v>
      </c>
      <c r="W80" s="33">
        <f>COUNTIF(W2:W78,"+")*100/COUNTIF($E2:$E78,"&gt;0")</f>
        <v>12.987012987012987</v>
      </c>
      <c r="X80" s="33">
        <f>COUNTIF(X2:X78,"+")*100/COUNTIF($E2:$E78,"&gt;0")</f>
        <v>37.66233766233766</v>
      </c>
      <c r="Y80" s="33">
        <f>COUNTIF(Y2:Y78,"+")*100/COUNTIF($E2:$E78,"&gt;0")</f>
        <v>11.688311688311689</v>
      </c>
      <c r="Z80" s="33">
        <f>COUNTIF(Z2:Z78,"+")*100/COUNTIF($E2:$E78,"&gt;0")</f>
        <v>42.857142857142854</v>
      </c>
      <c r="AA80" s="33">
        <f>COUNTIF(AA2:AA78,"+")*100/COUNTIF($E2:$E78,"&gt;0")</f>
        <v>32.467532467532465</v>
      </c>
      <c r="AB80" s="33">
        <f>COUNTIF(AB2:AB78,"+")*100/COUNTIF($E2:$E78,"&gt;0")</f>
        <v>38.96103896103896</v>
      </c>
      <c r="AC80" s="32"/>
      <c r="AD80" s="33">
        <f>COUNTIF(AD2:AD78,"+")*100/COUNTIF($E2:$E78,"&gt;0")</f>
        <v>18.181818181818183</v>
      </c>
      <c r="AE80" s="33">
        <f>COUNTIF(AE2:AE78,"+")*100/COUNTIF($E2:$E78,"&gt;0")</f>
        <v>22.07792207792208</v>
      </c>
      <c r="AF80" s="33">
        <f>COUNTIF(AF2:AF78,"+")*100/COUNTIF($E2:$E78,"&gt;0")</f>
        <v>11.688311688311689</v>
      </c>
      <c r="AG80" s="33">
        <f>COUNTIF(AG2:AG78,"+")*100/COUNTIF($E2:$E78,"&gt;0")</f>
        <v>79.22077922077922</v>
      </c>
      <c r="AH80" s="33">
        <f>COUNTIF(AH2:AH78,"+")*100/COUNTIF($E2:$E78,"&gt;0")</f>
        <v>5.194805194805195</v>
      </c>
      <c r="AI80" s="33">
        <f>COUNTIF(AI2:AI78,"+")*100/COUNTIF($E2:$E78,"&gt;0")</f>
        <v>22.07792207792208</v>
      </c>
      <c r="AJ80" s="33">
        <f>COUNTIF(AJ2:AJ78,"+")*100/COUNTIF($E2:$E78,"&gt;0")</f>
        <v>3.896103896103896</v>
      </c>
      <c r="AK80" s="33">
        <f>COUNTIF(AK2:AK78,"+")*100/COUNTIF($E2:$E78,"&gt;0")</f>
        <v>24.675324675324674</v>
      </c>
      <c r="AL80" s="32"/>
      <c r="AM80" s="33">
        <f>COUNTIF(AM2:AM78,"+")*100/COUNTIF($E2:$E78,"&gt;0")</f>
        <v>38.96103896103896</v>
      </c>
      <c r="AN80" s="33">
        <f>COUNTIF(AN2:AN78,"+")*100/COUNTIF($E2:$E78,"&gt;0")</f>
        <v>7.792207792207792</v>
      </c>
      <c r="AO80" s="33">
        <f>COUNTIF(AO2:AO78,"+")*100/COUNTIF($E2:$E78,"&gt;0")</f>
        <v>58.44155844155844</v>
      </c>
      <c r="AP80" s="33">
        <f>COUNTIF(AP2:AP78,"+")*100/COUNTIF($E2:$E78,"&gt;0")</f>
        <v>71.42857142857143</v>
      </c>
      <c r="AQ80" s="33">
        <f>COUNTIF(AQ2:AQ78,"+")*100/COUNTIF($E2:$E78,"&gt;0")</f>
        <v>32.467532467532465</v>
      </c>
      <c r="AR80" s="33">
        <f>COUNTIF(AR2:AR78,"+")*100/COUNTIF($E2:$E78,"&gt;0")</f>
        <v>36.36363636363637</v>
      </c>
      <c r="AS80" s="32"/>
      <c r="AT80" s="35">
        <f>SUM(F80:AR80)/36</f>
        <v>26.984126984126984</v>
      </c>
      <c r="AU80" s="35">
        <f>100*(36-COUNTIF(F80:AR80,"&gt;80")-COUNTIF(F80:AR80,"&lt;20")+3)/36</f>
        <v>58.333333333333336</v>
      </c>
      <c r="AV80" s="35">
        <f>100*(36-COUNTIF(F80:AR80,"&gt;70")-COUNTIF(F80:AR80,"&lt;30")+3)/36</f>
        <v>41.666666666666664</v>
      </c>
      <c r="AW80" s="35">
        <f>COUNTIF(F80:AR80,"&gt;50")</f>
        <v>7</v>
      </c>
    </row>
    <row r="81" spans="5:44" ht="93">
      <c r="E81" s="29"/>
      <c r="F81" s="30" t="s">
        <v>57</v>
      </c>
      <c r="G81" s="30" t="s">
        <v>58</v>
      </c>
      <c r="H81" s="30" t="s">
        <v>59</v>
      </c>
      <c r="I81" s="30" t="s">
        <v>60</v>
      </c>
      <c r="J81" s="30" t="s">
        <v>61</v>
      </c>
      <c r="K81" s="30" t="s">
        <v>62</v>
      </c>
      <c r="L81" s="30" t="s">
        <v>63</v>
      </c>
      <c r="M81" s="30" t="s">
        <v>64</v>
      </c>
      <c r="N81" s="30" t="s">
        <v>65</v>
      </c>
      <c r="O81" s="30" t="s">
        <v>66</v>
      </c>
      <c r="P81" s="30" t="s">
        <v>67</v>
      </c>
      <c r="Q81" s="30" t="s">
        <v>68</v>
      </c>
      <c r="R81" s="30"/>
      <c r="S81" s="30" t="s">
        <v>69</v>
      </c>
      <c r="T81" s="30" t="s">
        <v>70</v>
      </c>
      <c r="U81" s="30" t="s">
        <v>71</v>
      </c>
      <c r="V81" s="30" t="s">
        <v>72</v>
      </c>
      <c r="W81" s="30" t="s">
        <v>73</v>
      </c>
      <c r="X81" s="30" t="s">
        <v>74</v>
      </c>
      <c r="Y81" s="30" t="s">
        <v>75</v>
      </c>
      <c r="Z81" s="30" t="s">
        <v>76</v>
      </c>
      <c r="AA81" s="30" t="s">
        <v>77</v>
      </c>
      <c r="AB81" s="30" t="s">
        <v>78</v>
      </c>
      <c r="AC81" s="30"/>
      <c r="AD81" s="30" t="s">
        <v>79</v>
      </c>
      <c r="AE81" s="30" t="s">
        <v>80</v>
      </c>
      <c r="AF81" s="30" t="s">
        <v>81</v>
      </c>
      <c r="AG81" s="30" t="s">
        <v>82</v>
      </c>
      <c r="AH81" s="30" t="s">
        <v>83</v>
      </c>
      <c r="AI81" s="30" t="s">
        <v>84</v>
      </c>
      <c r="AJ81" s="30" t="s">
        <v>85</v>
      </c>
      <c r="AK81" s="30" t="s">
        <v>86</v>
      </c>
      <c r="AL81" s="30"/>
      <c r="AM81" s="30" t="s">
        <v>87</v>
      </c>
      <c r="AN81" s="30" t="s">
        <v>88</v>
      </c>
      <c r="AO81" s="30" t="s">
        <v>89</v>
      </c>
      <c r="AP81" s="30" t="s">
        <v>90</v>
      </c>
      <c r="AQ81" s="30" t="s">
        <v>91</v>
      </c>
      <c r="AR81" s="30" t="s">
        <v>92</v>
      </c>
    </row>
    <row r="83" ht="15.75">
      <c r="B83" s="1" t="s">
        <v>11</v>
      </c>
    </row>
    <row r="84" ht="15.75">
      <c r="B84" s="1" t="s">
        <v>12</v>
      </c>
    </row>
    <row r="85" ht="15.75">
      <c r="B85" s="1" t="s">
        <v>13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4"/>
  <sheetViews>
    <sheetView zoomScalePageLayoutView="0" workbookViewId="0" topLeftCell="A19">
      <selection activeCell="D30" sqref="D30"/>
    </sheetView>
  </sheetViews>
  <sheetFormatPr defaultColWidth="9.140625" defaultRowHeight="15"/>
  <cols>
    <col min="1" max="1" width="10.00390625" style="0" customWidth="1"/>
    <col min="2" max="2" width="47.140625" style="0" bestFit="1" customWidth="1"/>
    <col min="3" max="3" width="8.421875" style="0" bestFit="1" customWidth="1"/>
    <col min="4" max="4" width="90.421875" style="0" customWidth="1"/>
  </cols>
  <sheetData>
    <row r="1" spans="1:4" s="9" customFormat="1" ht="32.25" customHeight="1">
      <c r="A1" s="7" t="s">
        <v>9</v>
      </c>
      <c r="B1" s="8" t="s">
        <v>10</v>
      </c>
      <c r="C1" s="8" t="s">
        <v>30</v>
      </c>
      <c r="D1" s="8" t="s">
        <v>31</v>
      </c>
    </row>
    <row r="2" spans="1:4" s="9" customFormat="1" ht="49.5">
      <c r="A2" s="20">
        <v>1</v>
      </c>
      <c r="B2" s="20" t="s">
        <v>151</v>
      </c>
      <c r="C2" s="21" t="s">
        <v>32</v>
      </c>
      <c r="D2" s="24" t="s">
        <v>152</v>
      </c>
    </row>
    <row r="3" spans="1:4" s="9" customFormat="1" ht="16.5">
      <c r="A3" s="20">
        <v>2</v>
      </c>
      <c r="B3" s="20" t="s">
        <v>153</v>
      </c>
      <c r="C3" s="21" t="s">
        <v>32</v>
      </c>
      <c r="D3" s="50" t="s">
        <v>154</v>
      </c>
    </row>
    <row r="4" spans="1:4" ht="16.5">
      <c r="A4" s="20">
        <v>3</v>
      </c>
      <c r="B4" s="20" t="s">
        <v>24</v>
      </c>
      <c r="C4" s="23" t="s">
        <v>32</v>
      </c>
      <c r="D4" s="59" t="s">
        <v>25</v>
      </c>
    </row>
    <row r="5" spans="1:4" ht="16.5">
      <c r="A5" s="20">
        <v>3</v>
      </c>
      <c r="B5" s="20" t="s">
        <v>114</v>
      </c>
      <c r="C5" s="23" t="s">
        <v>32</v>
      </c>
      <c r="D5" s="60"/>
    </row>
    <row r="6" spans="1:4" ht="16.5">
      <c r="A6" s="20">
        <v>3</v>
      </c>
      <c r="B6" s="20" t="s">
        <v>155</v>
      </c>
      <c r="C6" s="23" t="s">
        <v>32</v>
      </c>
      <c r="D6" s="24" t="s">
        <v>156</v>
      </c>
    </row>
    <row r="7" spans="1:4" ht="16.5">
      <c r="A7" s="36">
        <v>3</v>
      </c>
      <c r="B7" s="36" t="s">
        <v>97</v>
      </c>
      <c r="C7" s="19" t="s">
        <v>18</v>
      </c>
      <c r="D7" s="36" t="s">
        <v>98</v>
      </c>
    </row>
    <row r="8" spans="1:4" ht="49.5">
      <c r="A8" s="20">
        <v>4</v>
      </c>
      <c r="B8" s="20" t="s">
        <v>99</v>
      </c>
      <c r="C8" s="21" t="s">
        <v>32</v>
      </c>
      <c r="D8" s="24" t="s">
        <v>100</v>
      </c>
    </row>
    <row r="9" spans="1:4" ht="33">
      <c r="A9" s="20">
        <v>4</v>
      </c>
      <c r="B9" s="20" t="s">
        <v>157</v>
      </c>
      <c r="C9" s="21" t="s">
        <v>32</v>
      </c>
      <c r="D9" s="24" t="s">
        <v>158</v>
      </c>
    </row>
    <row r="10" spans="1:4" ht="16.5">
      <c r="A10" s="20">
        <v>4</v>
      </c>
      <c r="B10" s="20" t="s">
        <v>159</v>
      </c>
      <c r="C10" s="21" t="s">
        <v>32</v>
      </c>
      <c r="D10" s="24" t="s">
        <v>160</v>
      </c>
    </row>
    <row r="11" spans="1:4" ht="16.5">
      <c r="A11" s="20">
        <v>6</v>
      </c>
      <c r="B11" s="20" t="s">
        <v>101</v>
      </c>
      <c r="C11" s="21" t="s">
        <v>32</v>
      </c>
      <c r="D11" s="63" t="s">
        <v>102</v>
      </c>
    </row>
    <row r="12" spans="1:4" ht="16.5">
      <c r="A12" s="20">
        <v>6</v>
      </c>
      <c r="B12" s="20" t="s">
        <v>161</v>
      </c>
      <c r="C12" s="21" t="s">
        <v>32</v>
      </c>
      <c r="D12" s="64"/>
    </row>
    <row r="13" spans="1:4" ht="33">
      <c r="A13" s="20">
        <v>9</v>
      </c>
      <c r="B13" s="20" t="s">
        <v>103</v>
      </c>
      <c r="C13" s="21" t="s">
        <v>32</v>
      </c>
      <c r="D13" s="24" t="s">
        <v>104</v>
      </c>
    </row>
    <row r="14" spans="1:4" ht="16.5">
      <c r="A14" s="20">
        <v>9</v>
      </c>
      <c r="B14" s="20" t="s">
        <v>162</v>
      </c>
      <c r="C14" s="21" t="s">
        <v>32</v>
      </c>
      <c r="D14" s="24" t="s">
        <v>163</v>
      </c>
    </row>
    <row r="15" spans="1:4" ht="49.5">
      <c r="A15" s="20">
        <v>9</v>
      </c>
      <c r="B15" s="20" t="s">
        <v>115</v>
      </c>
      <c r="C15" s="21" t="s">
        <v>32</v>
      </c>
      <c r="D15" s="24" t="s">
        <v>116</v>
      </c>
    </row>
    <row r="16" spans="1:4" ht="16.5">
      <c r="A16" s="36">
        <v>10</v>
      </c>
      <c r="B16" s="36" t="s">
        <v>105</v>
      </c>
      <c r="C16" s="38" t="s">
        <v>18</v>
      </c>
      <c r="D16" s="37" t="s">
        <v>106</v>
      </c>
    </row>
    <row r="17" spans="1:4" ht="16.5">
      <c r="A17" s="14">
        <v>12</v>
      </c>
      <c r="B17" s="14" t="s">
        <v>41</v>
      </c>
      <c r="C17" s="19" t="s">
        <v>18</v>
      </c>
      <c r="D17" s="6" t="s">
        <v>42</v>
      </c>
    </row>
    <row r="18" spans="1:4" ht="33">
      <c r="A18" s="20">
        <v>18</v>
      </c>
      <c r="B18" s="20" t="s">
        <v>164</v>
      </c>
      <c r="C18" s="21" t="s">
        <v>32</v>
      </c>
      <c r="D18" s="51" t="s">
        <v>168</v>
      </c>
    </row>
    <row r="19" spans="1:4" ht="16.5">
      <c r="A19" s="20">
        <v>21</v>
      </c>
      <c r="B19" s="20" t="s">
        <v>117</v>
      </c>
      <c r="C19" s="21" t="s">
        <v>32</v>
      </c>
      <c r="D19" s="22" t="s">
        <v>118</v>
      </c>
    </row>
    <row r="20" spans="1:4" ht="16.5">
      <c r="A20" s="20">
        <v>24</v>
      </c>
      <c r="B20" s="20" t="s">
        <v>43</v>
      </c>
      <c r="C20" s="21" t="s">
        <v>32</v>
      </c>
      <c r="D20" s="61" t="s">
        <v>44</v>
      </c>
    </row>
    <row r="21" spans="1:4" ht="16.5">
      <c r="A21" s="20">
        <v>24</v>
      </c>
      <c r="B21" s="20" t="s">
        <v>173</v>
      </c>
      <c r="C21" s="21" t="s">
        <v>32</v>
      </c>
      <c r="D21" s="60"/>
    </row>
    <row r="22" spans="1:4" ht="16.5">
      <c r="A22" s="20">
        <v>28</v>
      </c>
      <c r="B22" s="20" t="s">
        <v>26</v>
      </c>
      <c r="C22" s="21" t="s">
        <v>32</v>
      </c>
      <c r="D22" s="61" t="s">
        <v>27</v>
      </c>
    </row>
    <row r="23" spans="1:4" ht="16.5">
      <c r="A23" s="20">
        <v>28</v>
      </c>
      <c r="B23" s="20" t="s">
        <v>119</v>
      </c>
      <c r="C23" s="21" t="s">
        <v>32</v>
      </c>
      <c r="D23" s="62"/>
    </row>
    <row r="24" spans="1:4" ht="16.5">
      <c r="A24" s="14">
        <v>28</v>
      </c>
      <c r="B24" s="14" t="s">
        <v>45</v>
      </c>
      <c r="C24" s="19" t="s">
        <v>18</v>
      </c>
      <c r="D24" s="6" t="s">
        <v>46</v>
      </c>
    </row>
    <row r="25" spans="1:4" s="15" customFormat="1" ht="33">
      <c r="A25" s="20">
        <v>30</v>
      </c>
      <c r="B25" s="20" t="s">
        <v>28</v>
      </c>
      <c r="C25" s="23" t="s">
        <v>32</v>
      </c>
      <c r="D25" s="24" t="s">
        <v>33</v>
      </c>
    </row>
    <row r="26" spans="1:4" s="15" customFormat="1" ht="49.5">
      <c r="A26" s="20">
        <v>30</v>
      </c>
      <c r="B26" s="20" t="s">
        <v>29</v>
      </c>
      <c r="C26" s="23" t="s">
        <v>32</v>
      </c>
      <c r="D26" s="24" t="s">
        <v>34</v>
      </c>
    </row>
    <row r="27" spans="1:4" s="39" customFormat="1" ht="16.5">
      <c r="A27" s="36">
        <v>33</v>
      </c>
      <c r="B27" s="36" t="s">
        <v>107</v>
      </c>
      <c r="C27" s="19" t="s">
        <v>18</v>
      </c>
      <c r="D27" s="65" t="s">
        <v>108</v>
      </c>
    </row>
    <row r="28" spans="1:4" s="39" customFormat="1" ht="16.5">
      <c r="A28" s="36">
        <v>33</v>
      </c>
      <c r="B28" s="36" t="s">
        <v>174</v>
      </c>
      <c r="C28" s="19" t="s">
        <v>18</v>
      </c>
      <c r="D28" s="66"/>
    </row>
    <row r="29" spans="1:4" s="39" customFormat="1" ht="16.5">
      <c r="A29" s="36">
        <v>33</v>
      </c>
      <c r="B29" s="36" t="s">
        <v>175</v>
      </c>
      <c r="C29" s="19" t="s">
        <v>18</v>
      </c>
      <c r="D29" s="57" t="s">
        <v>176</v>
      </c>
    </row>
    <row r="30" spans="1:4" s="15" customFormat="1" ht="33">
      <c r="A30" s="20">
        <v>35</v>
      </c>
      <c r="B30" s="20" t="s">
        <v>47</v>
      </c>
      <c r="C30" s="41" t="s">
        <v>32</v>
      </c>
      <c r="D30" s="24" t="s">
        <v>48</v>
      </c>
    </row>
    <row r="31" spans="1:4" ht="16.5">
      <c r="A31" s="22">
        <v>35</v>
      </c>
      <c r="B31" s="22" t="s">
        <v>120</v>
      </c>
      <c r="C31" s="41" t="s">
        <v>32</v>
      </c>
      <c r="D31" s="61" t="s">
        <v>121</v>
      </c>
    </row>
    <row r="32" spans="1:4" ht="16.5">
      <c r="A32" s="22">
        <v>35</v>
      </c>
      <c r="B32" s="22" t="s">
        <v>165</v>
      </c>
      <c r="C32" s="41" t="s">
        <v>32</v>
      </c>
      <c r="D32" s="60"/>
    </row>
    <row r="33" spans="1:4" ht="16.5">
      <c r="A33" s="22">
        <v>35</v>
      </c>
      <c r="B33" s="22" t="s">
        <v>166</v>
      </c>
      <c r="C33" s="41" t="s">
        <v>32</v>
      </c>
      <c r="D33" s="22" t="s">
        <v>167</v>
      </c>
    </row>
    <row r="34" spans="1:4" ht="16.5">
      <c r="A34" s="6"/>
      <c r="B34" s="6"/>
      <c r="C34" s="6"/>
      <c r="D34" s="6"/>
    </row>
  </sheetData>
  <sheetProtection/>
  <mergeCells count="6">
    <mergeCell ref="D4:D5"/>
    <mergeCell ref="D22:D23"/>
    <mergeCell ref="D11:D12"/>
    <mergeCell ref="D31:D32"/>
    <mergeCell ref="D20:D21"/>
    <mergeCell ref="D27:D28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8"/>
  <sheetViews>
    <sheetView tabSelected="1" zoomScalePageLayoutView="0" workbookViewId="0" topLeftCell="A1">
      <selection activeCell="L9" sqref="L9"/>
    </sheetView>
  </sheetViews>
  <sheetFormatPr defaultColWidth="9.140625" defaultRowHeight="15"/>
  <cols>
    <col min="1" max="1" width="6.28125" style="78" bestFit="1" customWidth="1"/>
    <col min="2" max="2" width="29.57421875" style="0" customWidth="1"/>
    <col min="3" max="3" width="15.8515625" style="0" bestFit="1" customWidth="1"/>
    <col min="4" max="4" width="9.140625" style="74" customWidth="1"/>
    <col min="5" max="8" width="9.140625" style="71" customWidth="1"/>
  </cols>
  <sheetData>
    <row r="1" spans="1:8" s="1" customFormat="1" ht="16.5">
      <c r="A1" s="76" t="s">
        <v>7</v>
      </c>
      <c r="B1" s="3" t="s">
        <v>0</v>
      </c>
      <c r="C1" s="3" t="s">
        <v>8</v>
      </c>
      <c r="D1" s="72" t="s">
        <v>2</v>
      </c>
      <c r="E1" s="4" t="s">
        <v>3</v>
      </c>
      <c r="F1" s="4" t="s">
        <v>4</v>
      </c>
      <c r="G1" s="4" t="s">
        <v>5</v>
      </c>
      <c r="H1" s="4" t="s">
        <v>6</v>
      </c>
    </row>
    <row r="2" spans="1:8" ht="16.5">
      <c r="A2" s="79">
        <v>1</v>
      </c>
      <c r="B2" s="80" t="s">
        <v>49</v>
      </c>
      <c r="C2" s="80" t="s">
        <v>50</v>
      </c>
      <c r="D2" s="81">
        <v>20</v>
      </c>
      <c r="E2" s="82">
        <v>6</v>
      </c>
      <c r="F2" s="82">
        <v>3</v>
      </c>
      <c r="G2" s="82">
        <v>6</v>
      </c>
      <c r="H2" s="82">
        <v>5</v>
      </c>
    </row>
    <row r="3" spans="1:8" ht="16.5">
      <c r="A3" s="77">
        <v>2</v>
      </c>
      <c r="B3" s="6" t="s">
        <v>40</v>
      </c>
      <c r="C3" s="6" t="s">
        <v>36</v>
      </c>
      <c r="D3" s="73">
        <v>19</v>
      </c>
      <c r="E3" s="70">
        <v>8</v>
      </c>
      <c r="F3" s="70">
        <v>5</v>
      </c>
      <c r="G3" s="70">
        <v>3</v>
      </c>
      <c r="H3" s="70">
        <v>3</v>
      </c>
    </row>
    <row r="4" spans="1:8" ht="16.5">
      <c r="A4" s="77" t="s">
        <v>204</v>
      </c>
      <c r="B4" s="6" t="s">
        <v>124</v>
      </c>
      <c r="C4" s="6" t="s">
        <v>123</v>
      </c>
      <c r="D4" s="73">
        <v>18</v>
      </c>
      <c r="E4" s="70">
        <v>5</v>
      </c>
      <c r="F4" s="70">
        <v>4</v>
      </c>
      <c r="G4" s="70">
        <v>4</v>
      </c>
      <c r="H4" s="70">
        <v>5</v>
      </c>
    </row>
    <row r="5" spans="1:8" ht="16.5">
      <c r="A5" s="77" t="s">
        <v>204</v>
      </c>
      <c r="B5" s="6" t="s">
        <v>51</v>
      </c>
      <c r="C5" s="6" t="s">
        <v>50</v>
      </c>
      <c r="D5" s="73">
        <v>18</v>
      </c>
      <c r="E5" s="70">
        <v>5</v>
      </c>
      <c r="F5" s="70">
        <v>4</v>
      </c>
      <c r="G5" s="70">
        <v>4</v>
      </c>
      <c r="H5" s="70">
        <v>5</v>
      </c>
    </row>
    <row r="6" spans="1:8" ht="16.5">
      <c r="A6" s="77" t="s">
        <v>204</v>
      </c>
      <c r="B6" s="6" t="s">
        <v>109</v>
      </c>
      <c r="C6" s="6" t="s">
        <v>110</v>
      </c>
      <c r="D6" s="73">
        <v>18</v>
      </c>
      <c r="E6" s="70">
        <v>4</v>
      </c>
      <c r="F6" s="70">
        <v>6</v>
      </c>
      <c r="G6" s="70">
        <v>3</v>
      </c>
      <c r="H6" s="70">
        <v>5</v>
      </c>
    </row>
    <row r="7" spans="1:8" ht="16.5">
      <c r="A7" s="77" t="s">
        <v>204</v>
      </c>
      <c r="B7" s="6" t="s">
        <v>122</v>
      </c>
      <c r="C7" s="6" t="s">
        <v>123</v>
      </c>
      <c r="D7" s="73">
        <v>18</v>
      </c>
      <c r="E7" s="70">
        <v>7</v>
      </c>
      <c r="F7" s="70">
        <v>3</v>
      </c>
      <c r="G7" s="70">
        <v>4</v>
      </c>
      <c r="H7" s="70">
        <v>4</v>
      </c>
    </row>
    <row r="8" spans="1:8" ht="16.5">
      <c r="A8" s="77">
        <v>7</v>
      </c>
      <c r="B8" s="6" t="s">
        <v>21</v>
      </c>
      <c r="C8" s="6" t="s">
        <v>20</v>
      </c>
      <c r="D8" s="73">
        <v>17</v>
      </c>
      <c r="E8" s="70">
        <v>2</v>
      </c>
      <c r="F8" s="70">
        <v>5</v>
      </c>
      <c r="G8" s="70">
        <v>5</v>
      </c>
      <c r="H8" s="70">
        <v>5</v>
      </c>
    </row>
    <row r="9" spans="1:8" ht="16.5">
      <c r="A9" s="77" t="s">
        <v>205</v>
      </c>
      <c r="B9" s="6" t="s">
        <v>181</v>
      </c>
      <c r="C9" s="6" t="s">
        <v>182</v>
      </c>
      <c r="D9" s="73">
        <v>16</v>
      </c>
      <c r="E9" s="70">
        <v>5</v>
      </c>
      <c r="F9" s="70">
        <v>6</v>
      </c>
      <c r="G9" s="70">
        <v>2</v>
      </c>
      <c r="H9" s="70">
        <v>3</v>
      </c>
    </row>
    <row r="10" spans="1:8" ht="16.5">
      <c r="A10" s="77" t="s">
        <v>205</v>
      </c>
      <c r="B10" s="6" t="s">
        <v>14</v>
      </c>
      <c r="C10" s="6" t="s">
        <v>23</v>
      </c>
      <c r="D10" s="73">
        <v>16</v>
      </c>
      <c r="E10" s="70">
        <v>6</v>
      </c>
      <c r="F10" s="70">
        <v>4</v>
      </c>
      <c r="G10" s="70">
        <v>3</v>
      </c>
      <c r="H10" s="70">
        <v>3</v>
      </c>
    </row>
    <row r="11" spans="1:8" ht="16.5">
      <c r="A11" s="77" t="s">
        <v>205</v>
      </c>
      <c r="B11" s="6" t="s">
        <v>198</v>
      </c>
      <c r="C11" s="6" t="s">
        <v>182</v>
      </c>
      <c r="D11" s="73">
        <v>16</v>
      </c>
      <c r="E11" s="70">
        <v>5</v>
      </c>
      <c r="F11" s="70">
        <v>2</v>
      </c>
      <c r="G11" s="70">
        <v>4</v>
      </c>
      <c r="H11" s="70">
        <v>5</v>
      </c>
    </row>
    <row r="12" spans="1:8" ht="16.5">
      <c r="A12" s="77" t="s">
        <v>205</v>
      </c>
      <c r="B12" s="6" t="s">
        <v>52</v>
      </c>
      <c r="C12" s="6" t="s">
        <v>50</v>
      </c>
      <c r="D12" s="73">
        <v>16</v>
      </c>
      <c r="E12" s="70">
        <v>6</v>
      </c>
      <c r="F12" s="70">
        <v>4</v>
      </c>
      <c r="G12" s="70">
        <v>3</v>
      </c>
      <c r="H12" s="70">
        <v>3</v>
      </c>
    </row>
    <row r="13" spans="1:8" ht="16.5">
      <c r="A13" s="77" t="s">
        <v>206</v>
      </c>
      <c r="B13" s="6" t="s">
        <v>111</v>
      </c>
      <c r="C13" s="6" t="s">
        <v>110</v>
      </c>
      <c r="D13" s="73">
        <v>15</v>
      </c>
      <c r="E13" s="70">
        <v>5</v>
      </c>
      <c r="F13" s="70">
        <v>4</v>
      </c>
      <c r="G13" s="70">
        <v>2</v>
      </c>
      <c r="H13" s="70">
        <v>4</v>
      </c>
    </row>
    <row r="14" spans="1:8" ht="16.5">
      <c r="A14" s="77" t="s">
        <v>206</v>
      </c>
      <c r="B14" s="6" t="s">
        <v>35</v>
      </c>
      <c r="C14" s="6" t="s">
        <v>36</v>
      </c>
      <c r="D14" s="73">
        <v>15</v>
      </c>
      <c r="E14" s="70">
        <v>5</v>
      </c>
      <c r="F14" s="70">
        <v>3</v>
      </c>
      <c r="G14" s="70">
        <v>2</v>
      </c>
      <c r="H14" s="70">
        <v>5</v>
      </c>
    </row>
    <row r="15" spans="1:8" ht="16.5">
      <c r="A15" s="77" t="s">
        <v>206</v>
      </c>
      <c r="B15" s="6" t="s">
        <v>125</v>
      </c>
      <c r="C15" s="6" t="s">
        <v>123</v>
      </c>
      <c r="D15" s="73">
        <v>15</v>
      </c>
      <c r="E15" s="70">
        <v>5</v>
      </c>
      <c r="F15" s="70">
        <v>4</v>
      </c>
      <c r="G15" s="70">
        <v>3</v>
      </c>
      <c r="H15" s="70">
        <v>3</v>
      </c>
    </row>
    <row r="16" spans="1:8" ht="16.5">
      <c r="A16" s="77" t="s">
        <v>206</v>
      </c>
      <c r="B16" s="6" t="s">
        <v>192</v>
      </c>
      <c r="C16" s="6" t="s">
        <v>182</v>
      </c>
      <c r="D16" s="73">
        <v>15</v>
      </c>
      <c r="E16" s="70">
        <v>4</v>
      </c>
      <c r="F16" s="70">
        <v>3</v>
      </c>
      <c r="G16" s="70">
        <v>4</v>
      </c>
      <c r="H16" s="70">
        <v>4</v>
      </c>
    </row>
    <row r="17" spans="1:8" ht="16.5">
      <c r="A17" s="77" t="s">
        <v>207</v>
      </c>
      <c r="B17" s="69">
        <v>88</v>
      </c>
      <c r="C17" s="6" t="s">
        <v>36</v>
      </c>
      <c r="D17" s="73">
        <v>14</v>
      </c>
      <c r="E17" s="70">
        <v>7</v>
      </c>
      <c r="F17" s="70">
        <v>3</v>
      </c>
      <c r="G17" s="70">
        <v>1</v>
      </c>
      <c r="H17" s="70">
        <v>3</v>
      </c>
    </row>
    <row r="18" spans="1:8" ht="16.5">
      <c r="A18" s="77" t="s">
        <v>207</v>
      </c>
      <c r="B18" s="6" t="s">
        <v>112</v>
      </c>
      <c r="C18" s="6" t="s">
        <v>110</v>
      </c>
      <c r="D18" s="73">
        <v>14</v>
      </c>
      <c r="E18" s="70">
        <v>3</v>
      </c>
      <c r="F18" s="70">
        <v>4</v>
      </c>
      <c r="G18" s="70">
        <v>3</v>
      </c>
      <c r="H18" s="70">
        <v>4</v>
      </c>
    </row>
    <row r="19" spans="1:8" ht="16.5">
      <c r="A19" s="77" t="s">
        <v>207</v>
      </c>
      <c r="B19" s="6" t="s">
        <v>172</v>
      </c>
      <c r="C19" s="6" t="s">
        <v>170</v>
      </c>
      <c r="D19" s="73">
        <v>14</v>
      </c>
      <c r="E19" s="70">
        <v>5</v>
      </c>
      <c r="F19" s="70">
        <v>2</v>
      </c>
      <c r="G19" s="70">
        <v>1</v>
      </c>
      <c r="H19" s="70">
        <v>6</v>
      </c>
    </row>
    <row r="20" spans="1:8" ht="16.5">
      <c r="A20" s="77" t="s">
        <v>207</v>
      </c>
      <c r="B20" s="6" t="s">
        <v>195</v>
      </c>
      <c r="C20" s="6" t="s">
        <v>194</v>
      </c>
      <c r="D20" s="73">
        <v>14</v>
      </c>
      <c r="E20" s="70">
        <v>6</v>
      </c>
      <c r="F20" s="70">
        <v>3</v>
      </c>
      <c r="G20" s="70">
        <v>1</v>
      </c>
      <c r="H20" s="70">
        <v>4</v>
      </c>
    </row>
    <row r="21" spans="1:8" ht="16.5">
      <c r="A21" s="77" t="s">
        <v>207</v>
      </c>
      <c r="B21" s="6" t="s">
        <v>15</v>
      </c>
      <c r="C21" s="6" t="s">
        <v>23</v>
      </c>
      <c r="D21" s="73">
        <v>14</v>
      </c>
      <c r="E21" s="70">
        <v>6</v>
      </c>
      <c r="F21" s="70">
        <v>3</v>
      </c>
      <c r="G21" s="70">
        <v>2</v>
      </c>
      <c r="H21" s="70">
        <v>3</v>
      </c>
    </row>
    <row r="22" spans="1:8" ht="16.5">
      <c r="A22" s="77" t="s">
        <v>208</v>
      </c>
      <c r="B22" s="6" t="s">
        <v>127</v>
      </c>
      <c r="C22" s="6" t="s">
        <v>123</v>
      </c>
      <c r="D22" s="73">
        <v>13</v>
      </c>
      <c r="E22" s="70">
        <v>4</v>
      </c>
      <c r="F22" s="70">
        <v>3</v>
      </c>
      <c r="G22" s="70">
        <v>2</v>
      </c>
      <c r="H22" s="70">
        <v>4</v>
      </c>
    </row>
    <row r="23" spans="1:8" ht="16.5">
      <c r="A23" s="77" t="s">
        <v>208</v>
      </c>
      <c r="B23" s="6" t="s">
        <v>128</v>
      </c>
      <c r="C23" s="6" t="s">
        <v>123</v>
      </c>
      <c r="D23" s="73">
        <v>13</v>
      </c>
      <c r="E23" s="70">
        <v>6</v>
      </c>
      <c r="F23" s="70">
        <v>1</v>
      </c>
      <c r="G23" s="70">
        <v>3</v>
      </c>
      <c r="H23" s="70">
        <v>3</v>
      </c>
    </row>
    <row r="24" spans="1:8" ht="16.5">
      <c r="A24" s="77" t="s">
        <v>208</v>
      </c>
      <c r="B24" s="6" t="s">
        <v>126</v>
      </c>
      <c r="C24" s="6" t="s">
        <v>123</v>
      </c>
      <c r="D24" s="73">
        <v>13</v>
      </c>
      <c r="E24" s="70">
        <v>8</v>
      </c>
      <c r="F24" s="70">
        <v>1</v>
      </c>
      <c r="G24" s="70">
        <v>1</v>
      </c>
      <c r="H24" s="70">
        <v>3</v>
      </c>
    </row>
    <row r="25" spans="1:8" ht="16.5">
      <c r="A25" s="77" t="s">
        <v>208</v>
      </c>
      <c r="B25" s="6" t="s">
        <v>190</v>
      </c>
      <c r="C25" s="6" t="s">
        <v>182</v>
      </c>
      <c r="D25" s="73">
        <v>13</v>
      </c>
      <c r="E25" s="70">
        <v>5</v>
      </c>
      <c r="F25" s="70">
        <v>3</v>
      </c>
      <c r="G25" s="70">
        <v>2</v>
      </c>
      <c r="H25" s="70">
        <v>3</v>
      </c>
    </row>
    <row r="26" spans="1:8" ht="16.5">
      <c r="A26" s="77" t="s">
        <v>208</v>
      </c>
      <c r="B26" s="6" t="s">
        <v>171</v>
      </c>
      <c r="C26" s="6" t="s">
        <v>170</v>
      </c>
      <c r="D26" s="73">
        <v>13</v>
      </c>
      <c r="E26" s="70">
        <v>4</v>
      </c>
      <c r="F26" s="70">
        <v>3</v>
      </c>
      <c r="G26" s="70">
        <v>2</v>
      </c>
      <c r="H26" s="70">
        <v>4</v>
      </c>
    </row>
    <row r="27" spans="1:8" ht="16.5">
      <c r="A27" s="77" t="s">
        <v>209</v>
      </c>
      <c r="B27" s="6" t="s">
        <v>187</v>
      </c>
      <c r="C27" s="6" t="s">
        <v>182</v>
      </c>
      <c r="D27" s="73">
        <v>12</v>
      </c>
      <c r="E27" s="70">
        <v>2</v>
      </c>
      <c r="F27" s="70">
        <v>1</v>
      </c>
      <c r="G27" s="70">
        <v>3</v>
      </c>
      <c r="H27" s="70">
        <v>6</v>
      </c>
    </row>
    <row r="28" spans="1:8" ht="16.5">
      <c r="A28" s="77" t="s">
        <v>209</v>
      </c>
      <c r="B28" s="6" t="s">
        <v>183</v>
      </c>
      <c r="C28" s="6" t="s">
        <v>182</v>
      </c>
      <c r="D28" s="73">
        <v>12</v>
      </c>
      <c r="E28" s="70">
        <v>4</v>
      </c>
      <c r="F28" s="70">
        <v>2</v>
      </c>
      <c r="G28" s="70">
        <v>2</v>
      </c>
      <c r="H28" s="70">
        <v>4</v>
      </c>
    </row>
    <row r="29" spans="1:8" ht="16.5">
      <c r="A29" s="77" t="s">
        <v>209</v>
      </c>
      <c r="B29" s="6" t="s">
        <v>113</v>
      </c>
      <c r="C29" s="6" t="s">
        <v>110</v>
      </c>
      <c r="D29" s="73">
        <v>12</v>
      </c>
      <c r="E29" s="70">
        <v>5</v>
      </c>
      <c r="F29" s="70">
        <v>2</v>
      </c>
      <c r="G29" s="70">
        <v>3</v>
      </c>
      <c r="H29" s="70">
        <v>2</v>
      </c>
    </row>
    <row r="30" spans="1:8" ht="16.5">
      <c r="A30" s="77" t="s">
        <v>209</v>
      </c>
      <c r="B30" s="6" t="s">
        <v>185</v>
      </c>
      <c r="C30" s="6" t="s">
        <v>182</v>
      </c>
      <c r="D30" s="73">
        <v>12</v>
      </c>
      <c r="E30" s="70">
        <v>5</v>
      </c>
      <c r="F30" s="70">
        <v>4</v>
      </c>
      <c r="G30" s="70">
        <v>2</v>
      </c>
      <c r="H30" s="70">
        <v>1</v>
      </c>
    </row>
    <row r="31" spans="1:8" ht="16.5">
      <c r="A31" s="77" t="s">
        <v>210</v>
      </c>
      <c r="B31" s="6" t="s">
        <v>17</v>
      </c>
      <c r="C31" s="6" t="s">
        <v>23</v>
      </c>
      <c r="D31" s="73">
        <v>11</v>
      </c>
      <c r="E31" s="70">
        <v>5</v>
      </c>
      <c r="F31" s="70">
        <v>3</v>
      </c>
      <c r="G31" s="70">
        <v>1</v>
      </c>
      <c r="H31" s="70">
        <v>2</v>
      </c>
    </row>
    <row r="32" spans="1:8" ht="16.5">
      <c r="A32" s="77" t="s">
        <v>210</v>
      </c>
      <c r="B32" s="6" t="s">
        <v>184</v>
      </c>
      <c r="C32" s="6" t="s">
        <v>182</v>
      </c>
      <c r="D32" s="73">
        <v>11</v>
      </c>
      <c r="E32" s="70">
        <v>2</v>
      </c>
      <c r="F32" s="70">
        <v>2</v>
      </c>
      <c r="G32" s="70">
        <v>3</v>
      </c>
      <c r="H32" s="70">
        <v>4</v>
      </c>
    </row>
    <row r="33" spans="1:8" ht="16.5">
      <c r="A33" s="77" t="s">
        <v>210</v>
      </c>
      <c r="B33" s="6" t="s">
        <v>186</v>
      </c>
      <c r="C33" s="6" t="s">
        <v>182</v>
      </c>
      <c r="D33" s="73">
        <v>11</v>
      </c>
      <c r="E33" s="70">
        <v>4</v>
      </c>
      <c r="F33" s="70">
        <v>1</v>
      </c>
      <c r="G33" s="70">
        <v>3</v>
      </c>
      <c r="H33" s="70">
        <v>3</v>
      </c>
    </row>
    <row r="34" spans="1:8" ht="16.5">
      <c r="A34" s="77" t="s">
        <v>210</v>
      </c>
      <c r="B34" s="6" t="s">
        <v>39</v>
      </c>
      <c r="C34" s="6" t="s">
        <v>36</v>
      </c>
      <c r="D34" s="73">
        <v>11</v>
      </c>
      <c r="E34" s="70">
        <v>4</v>
      </c>
      <c r="F34" s="70">
        <v>1</v>
      </c>
      <c r="G34" s="70">
        <v>3</v>
      </c>
      <c r="H34" s="70">
        <v>3</v>
      </c>
    </row>
    <row r="35" spans="1:8" ht="16.5">
      <c r="A35" s="77" t="s">
        <v>210</v>
      </c>
      <c r="B35" s="6" t="s">
        <v>22</v>
      </c>
      <c r="C35" s="6" t="s">
        <v>20</v>
      </c>
      <c r="D35" s="73">
        <v>11</v>
      </c>
      <c r="E35" s="70">
        <v>4</v>
      </c>
      <c r="F35" s="70">
        <v>2</v>
      </c>
      <c r="G35" s="70">
        <v>3</v>
      </c>
      <c r="H35" s="70">
        <v>2</v>
      </c>
    </row>
    <row r="36" spans="1:8" ht="16.5">
      <c r="A36" s="77" t="s">
        <v>211</v>
      </c>
      <c r="B36" s="6" t="s">
        <v>169</v>
      </c>
      <c r="C36" s="6" t="s">
        <v>170</v>
      </c>
      <c r="D36" s="73">
        <v>10</v>
      </c>
      <c r="E36" s="70">
        <v>2</v>
      </c>
      <c r="F36" s="70">
        <v>3</v>
      </c>
      <c r="G36" s="70">
        <v>2</v>
      </c>
      <c r="H36" s="70">
        <v>3</v>
      </c>
    </row>
    <row r="37" spans="1:8" ht="16.5">
      <c r="A37" s="77" t="s">
        <v>211</v>
      </c>
      <c r="B37" s="6" t="s">
        <v>137</v>
      </c>
      <c r="C37" s="6" t="s">
        <v>130</v>
      </c>
      <c r="D37" s="73">
        <v>10</v>
      </c>
      <c r="E37" s="70">
        <v>3</v>
      </c>
      <c r="F37" s="70">
        <v>2</v>
      </c>
      <c r="G37" s="70">
        <v>3</v>
      </c>
      <c r="H37" s="70">
        <v>2</v>
      </c>
    </row>
    <row r="38" spans="1:8" ht="16.5">
      <c r="A38" s="77" t="s">
        <v>211</v>
      </c>
      <c r="B38" s="6" t="s">
        <v>53</v>
      </c>
      <c r="C38" s="6" t="s">
        <v>50</v>
      </c>
      <c r="D38" s="73">
        <v>10</v>
      </c>
      <c r="E38" s="70">
        <v>2</v>
      </c>
      <c r="F38" s="70">
        <v>2</v>
      </c>
      <c r="G38" s="70">
        <v>3</v>
      </c>
      <c r="H38" s="70">
        <v>3</v>
      </c>
    </row>
    <row r="39" spans="1:8" ht="16.5">
      <c r="A39" s="77" t="s">
        <v>211</v>
      </c>
      <c r="B39" s="6" t="s">
        <v>129</v>
      </c>
      <c r="C39" s="6" t="s">
        <v>130</v>
      </c>
      <c r="D39" s="73">
        <v>10</v>
      </c>
      <c r="E39" s="70">
        <v>5</v>
      </c>
      <c r="F39" s="70">
        <v>3</v>
      </c>
      <c r="G39" s="70">
        <v>2</v>
      </c>
      <c r="H39" s="70">
        <v>0</v>
      </c>
    </row>
    <row r="40" spans="1:8" ht="16.5">
      <c r="A40" s="77" t="s">
        <v>212</v>
      </c>
      <c r="B40" s="6" t="s">
        <v>191</v>
      </c>
      <c r="C40" s="6" t="s">
        <v>182</v>
      </c>
      <c r="D40" s="73">
        <v>9</v>
      </c>
      <c r="E40" s="70">
        <v>3</v>
      </c>
      <c r="F40" s="70">
        <v>2</v>
      </c>
      <c r="G40" s="70">
        <v>2</v>
      </c>
      <c r="H40" s="70">
        <v>2</v>
      </c>
    </row>
    <row r="41" spans="1:8" ht="16.5">
      <c r="A41" s="77" t="s">
        <v>212</v>
      </c>
      <c r="B41" s="6" t="s">
        <v>133</v>
      </c>
      <c r="C41" s="6" t="s">
        <v>130</v>
      </c>
      <c r="D41" s="73">
        <v>9</v>
      </c>
      <c r="E41" s="70">
        <v>4</v>
      </c>
      <c r="F41" s="70">
        <v>1</v>
      </c>
      <c r="G41" s="70">
        <v>2</v>
      </c>
      <c r="H41" s="70">
        <v>2</v>
      </c>
    </row>
    <row r="42" spans="1:8" ht="16.5">
      <c r="A42" s="77" t="s">
        <v>212</v>
      </c>
      <c r="B42" s="6" t="s">
        <v>131</v>
      </c>
      <c r="C42" s="6" t="s">
        <v>130</v>
      </c>
      <c r="D42" s="73">
        <v>9</v>
      </c>
      <c r="E42" s="70">
        <v>5</v>
      </c>
      <c r="F42" s="70">
        <v>1</v>
      </c>
      <c r="G42" s="70">
        <v>1</v>
      </c>
      <c r="H42" s="70">
        <v>2</v>
      </c>
    </row>
    <row r="43" spans="1:8" ht="16.5">
      <c r="A43" s="77" t="s">
        <v>212</v>
      </c>
      <c r="B43" s="6" t="s">
        <v>54</v>
      </c>
      <c r="C43" s="6" t="s">
        <v>55</v>
      </c>
      <c r="D43" s="73">
        <v>9</v>
      </c>
      <c r="E43" s="70">
        <v>3</v>
      </c>
      <c r="F43" s="70">
        <v>2</v>
      </c>
      <c r="G43" s="70">
        <v>1</v>
      </c>
      <c r="H43" s="70">
        <v>3</v>
      </c>
    </row>
    <row r="44" spans="1:8" ht="16.5">
      <c r="A44" s="77" t="s">
        <v>212</v>
      </c>
      <c r="B44" s="6" t="s">
        <v>179</v>
      </c>
      <c r="C44" s="6" t="s">
        <v>178</v>
      </c>
      <c r="D44" s="73">
        <v>9</v>
      </c>
      <c r="E44" s="70">
        <v>5</v>
      </c>
      <c r="F44" s="70">
        <v>1</v>
      </c>
      <c r="G44" s="70">
        <v>1</v>
      </c>
      <c r="H44" s="70">
        <v>2</v>
      </c>
    </row>
    <row r="45" spans="1:8" ht="16.5">
      <c r="A45" s="77" t="s">
        <v>212</v>
      </c>
      <c r="B45" s="6" t="s">
        <v>132</v>
      </c>
      <c r="C45" s="6" t="s">
        <v>130</v>
      </c>
      <c r="D45" s="73">
        <v>9</v>
      </c>
      <c r="E45" s="70">
        <v>5</v>
      </c>
      <c r="F45" s="70">
        <v>2</v>
      </c>
      <c r="G45" s="70">
        <v>1</v>
      </c>
      <c r="H45" s="70">
        <v>1</v>
      </c>
    </row>
    <row r="46" spans="1:8" ht="16.5">
      <c r="A46" s="77" t="s">
        <v>212</v>
      </c>
      <c r="B46" s="6" t="s">
        <v>193</v>
      </c>
      <c r="C46" s="6" t="s">
        <v>194</v>
      </c>
      <c r="D46" s="73">
        <v>9</v>
      </c>
      <c r="E46" s="70">
        <v>3</v>
      </c>
      <c r="F46" s="70">
        <v>2</v>
      </c>
      <c r="G46" s="70">
        <v>1</v>
      </c>
      <c r="H46" s="70">
        <v>3</v>
      </c>
    </row>
    <row r="47" spans="1:8" ht="16.5">
      <c r="A47" s="77" t="s">
        <v>213</v>
      </c>
      <c r="B47" s="6" t="s">
        <v>37</v>
      </c>
      <c r="C47" s="6" t="s">
        <v>36</v>
      </c>
      <c r="D47" s="73">
        <v>8</v>
      </c>
      <c r="E47" s="70">
        <v>3</v>
      </c>
      <c r="F47" s="70">
        <v>2</v>
      </c>
      <c r="G47" s="70">
        <v>2</v>
      </c>
      <c r="H47" s="70">
        <v>1</v>
      </c>
    </row>
    <row r="48" spans="1:8" ht="16.5">
      <c r="A48" s="77" t="s">
        <v>213</v>
      </c>
      <c r="B48" s="6" t="s">
        <v>203</v>
      </c>
      <c r="C48" s="6" t="s">
        <v>182</v>
      </c>
      <c r="D48" s="73">
        <v>8</v>
      </c>
      <c r="E48" s="70">
        <v>2</v>
      </c>
      <c r="F48" s="70">
        <v>2</v>
      </c>
      <c r="G48" s="70">
        <v>1</v>
      </c>
      <c r="H48" s="70">
        <v>3</v>
      </c>
    </row>
    <row r="49" spans="1:8" ht="16.5">
      <c r="A49" s="77" t="s">
        <v>213</v>
      </c>
      <c r="B49" s="6" t="s">
        <v>177</v>
      </c>
      <c r="C49" s="6" t="s">
        <v>178</v>
      </c>
      <c r="D49" s="73">
        <v>8</v>
      </c>
      <c r="E49" s="70">
        <v>4</v>
      </c>
      <c r="F49" s="70">
        <v>3</v>
      </c>
      <c r="G49" s="70">
        <v>0</v>
      </c>
      <c r="H49" s="70">
        <v>1</v>
      </c>
    </row>
    <row r="50" spans="1:8" ht="16.5">
      <c r="A50" s="77" t="s">
        <v>213</v>
      </c>
      <c r="B50" s="6" t="s">
        <v>135</v>
      </c>
      <c r="C50" s="6" t="s">
        <v>130</v>
      </c>
      <c r="D50" s="73">
        <v>8</v>
      </c>
      <c r="E50" s="70">
        <v>3</v>
      </c>
      <c r="F50" s="70">
        <v>2</v>
      </c>
      <c r="G50" s="70">
        <v>1</v>
      </c>
      <c r="H50" s="70">
        <v>2</v>
      </c>
    </row>
    <row r="51" spans="1:8" ht="16.5">
      <c r="A51" s="77" t="s">
        <v>213</v>
      </c>
      <c r="B51" s="6" t="s">
        <v>19</v>
      </c>
      <c r="C51" s="6" t="s">
        <v>20</v>
      </c>
      <c r="D51" s="73">
        <v>8</v>
      </c>
      <c r="E51" s="70">
        <v>3</v>
      </c>
      <c r="F51" s="70">
        <v>1</v>
      </c>
      <c r="G51" s="70">
        <v>0</v>
      </c>
      <c r="H51" s="70">
        <v>4</v>
      </c>
    </row>
    <row r="52" spans="1:8" ht="16.5">
      <c r="A52" s="77" t="s">
        <v>214</v>
      </c>
      <c r="B52" s="6" t="s">
        <v>138</v>
      </c>
      <c r="C52" s="6" t="s">
        <v>130</v>
      </c>
      <c r="D52" s="73">
        <v>7</v>
      </c>
      <c r="E52" s="70">
        <v>3</v>
      </c>
      <c r="F52" s="70">
        <v>0</v>
      </c>
      <c r="G52" s="70">
        <v>1</v>
      </c>
      <c r="H52" s="70">
        <v>3</v>
      </c>
    </row>
    <row r="53" spans="1:8" ht="16.5">
      <c r="A53" s="77" t="s">
        <v>214</v>
      </c>
      <c r="B53" s="6" t="s">
        <v>199</v>
      </c>
      <c r="C53" s="6" t="s">
        <v>182</v>
      </c>
      <c r="D53" s="73">
        <v>7</v>
      </c>
      <c r="E53" s="70">
        <v>2</v>
      </c>
      <c r="F53" s="70">
        <v>2</v>
      </c>
      <c r="G53" s="70">
        <v>1</v>
      </c>
      <c r="H53" s="70">
        <v>2</v>
      </c>
    </row>
    <row r="54" spans="1:8" ht="16.5">
      <c r="A54" s="77" t="s">
        <v>215</v>
      </c>
      <c r="B54" s="6" t="s">
        <v>202</v>
      </c>
      <c r="C54" s="6" t="s">
        <v>182</v>
      </c>
      <c r="D54" s="73">
        <v>6</v>
      </c>
      <c r="E54" s="70">
        <v>3</v>
      </c>
      <c r="F54" s="70">
        <v>0</v>
      </c>
      <c r="G54" s="70">
        <v>1</v>
      </c>
      <c r="H54" s="70">
        <v>2</v>
      </c>
    </row>
    <row r="55" spans="1:8" ht="16.5">
      <c r="A55" s="77" t="s">
        <v>215</v>
      </c>
      <c r="B55" s="6" t="s">
        <v>139</v>
      </c>
      <c r="C55" s="6" t="s">
        <v>130</v>
      </c>
      <c r="D55" s="73">
        <v>6</v>
      </c>
      <c r="E55" s="70">
        <v>2</v>
      </c>
      <c r="F55" s="70">
        <v>2</v>
      </c>
      <c r="G55" s="70">
        <v>1</v>
      </c>
      <c r="H55" s="70">
        <v>1</v>
      </c>
    </row>
    <row r="56" spans="1:8" ht="16.5">
      <c r="A56" s="77" t="s">
        <v>215</v>
      </c>
      <c r="B56" s="6" t="s">
        <v>200</v>
      </c>
      <c r="C56" s="6" t="s">
        <v>182</v>
      </c>
      <c r="D56" s="73">
        <v>6</v>
      </c>
      <c r="E56" s="70">
        <v>2</v>
      </c>
      <c r="F56" s="70">
        <v>0</v>
      </c>
      <c r="G56" s="70">
        <v>3</v>
      </c>
      <c r="H56" s="70">
        <v>1</v>
      </c>
    </row>
    <row r="57" spans="1:8" ht="16.5">
      <c r="A57" s="77" t="s">
        <v>215</v>
      </c>
      <c r="B57" s="6" t="s">
        <v>16</v>
      </c>
      <c r="C57" s="6" t="s">
        <v>23</v>
      </c>
      <c r="D57" s="73">
        <v>6</v>
      </c>
      <c r="E57" s="70">
        <v>3</v>
      </c>
      <c r="F57" s="70">
        <v>1</v>
      </c>
      <c r="G57" s="70">
        <v>1</v>
      </c>
      <c r="H57" s="70">
        <v>1</v>
      </c>
    </row>
    <row r="58" spans="1:8" ht="16.5">
      <c r="A58" s="77" t="s">
        <v>215</v>
      </c>
      <c r="B58" s="6" t="s">
        <v>197</v>
      </c>
      <c r="C58" s="6" t="s">
        <v>182</v>
      </c>
      <c r="D58" s="73">
        <v>6</v>
      </c>
      <c r="E58" s="70">
        <v>2</v>
      </c>
      <c r="F58" s="70">
        <v>1</v>
      </c>
      <c r="G58" s="70">
        <v>2</v>
      </c>
      <c r="H58" s="70">
        <v>1</v>
      </c>
    </row>
    <row r="59" spans="1:8" ht="16.5">
      <c r="A59" s="77" t="s">
        <v>215</v>
      </c>
      <c r="B59" s="6" t="s">
        <v>136</v>
      </c>
      <c r="C59" s="6" t="s">
        <v>130</v>
      </c>
      <c r="D59" s="73">
        <v>6</v>
      </c>
      <c r="E59" s="70">
        <v>3</v>
      </c>
      <c r="F59" s="70">
        <v>0</v>
      </c>
      <c r="G59" s="70">
        <v>1</v>
      </c>
      <c r="H59" s="70">
        <v>2</v>
      </c>
    </row>
    <row r="60" spans="1:8" ht="16.5">
      <c r="A60" s="77" t="s">
        <v>215</v>
      </c>
      <c r="B60" s="6" t="s">
        <v>196</v>
      </c>
      <c r="C60" s="6" t="s">
        <v>182</v>
      </c>
      <c r="D60" s="73">
        <v>6</v>
      </c>
      <c r="E60" s="70">
        <v>3</v>
      </c>
      <c r="F60" s="70">
        <v>1</v>
      </c>
      <c r="G60" s="70">
        <v>1</v>
      </c>
      <c r="H60" s="70">
        <v>1</v>
      </c>
    </row>
    <row r="61" spans="1:8" ht="16.5">
      <c r="A61" s="77" t="s">
        <v>216</v>
      </c>
      <c r="B61" s="75">
        <v>0.18055555555555555</v>
      </c>
      <c r="C61" s="6" t="s">
        <v>23</v>
      </c>
      <c r="D61" s="73">
        <v>5</v>
      </c>
      <c r="E61" s="70">
        <v>1</v>
      </c>
      <c r="F61" s="70">
        <v>1</v>
      </c>
      <c r="G61" s="70">
        <v>1</v>
      </c>
      <c r="H61" s="70">
        <v>2</v>
      </c>
    </row>
    <row r="62" spans="1:8" ht="16.5">
      <c r="A62" s="77" t="s">
        <v>216</v>
      </c>
      <c r="B62" s="6" t="s">
        <v>140</v>
      </c>
      <c r="C62" s="6" t="s">
        <v>130</v>
      </c>
      <c r="D62" s="73">
        <v>5</v>
      </c>
      <c r="E62" s="70">
        <v>2</v>
      </c>
      <c r="F62" s="70">
        <v>1</v>
      </c>
      <c r="G62" s="70">
        <v>1</v>
      </c>
      <c r="H62" s="70">
        <v>1</v>
      </c>
    </row>
    <row r="63" spans="1:8" ht="16.5">
      <c r="A63" s="77" t="s">
        <v>216</v>
      </c>
      <c r="B63" s="6" t="s">
        <v>56</v>
      </c>
      <c r="C63" s="6" t="s">
        <v>55</v>
      </c>
      <c r="D63" s="73">
        <v>5</v>
      </c>
      <c r="E63" s="70">
        <v>1</v>
      </c>
      <c r="F63" s="70">
        <v>0</v>
      </c>
      <c r="G63" s="70">
        <v>2</v>
      </c>
      <c r="H63" s="70">
        <v>2</v>
      </c>
    </row>
    <row r="64" spans="1:8" ht="16.5">
      <c r="A64" s="77" t="s">
        <v>216</v>
      </c>
      <c r="B64" s="6" t="s">
        <v>201</v>
      </c>
      <c r="C64" s="6" t="s">
        <v>182</v>
      </c>
      <c r="D64" s="73">
        <v>5</v>
      </c>
      <c r="E64" s="70">
        <v>2</v>
      </c>
      <c r="F64" s="70">
        <v>1</v>
      </c>
      <c r="G64" s="70">
        <v>1</v>
      </c>
      <c r="H64" s="70">
        <v>1</v>
      </c>
    </row>
    <row r="65" spans="1:8" ht="16.5">
      <c r="A65" s="77" t="s">
        <v>217</v>
      </c>
      <c r="B65" s="6" t="s">
        <v>148</v>
      </c>
      <c r="C65" s="6" t="s">
        <v>130</v>
      </c>
      <c r="D65" s="73">
        <v>4</v>
      </c>
      <c r="E65" s="70">
        <v>1</v>
      </c>
      <c r="F65" s="70">
        <v>1</v>
      </c>
      <c r="G65" s="70">
        <v>1</v>
      </c>
      <c r="H65" s="70">
        <v>1</v>
      </c>
    </row>
    <row r="66" spans="1:8" ht="16.5">
      <c r="A66" s="77" t="s">
        <v>217</v>
      </c>
      <c r="B66" s="6" t="s">
        <v>141</v>
      </c>
      <c r="C66" s="6" t="s">
        <v>130</v>
      </c>
      <c r="D66" s="73">
        <v>4</v>
      </c>
      <c r="E66" s="70">
        <v>2</v>
      </c>
      <c r="F66" s="70">
        <v>0</v>
      </c>
      <c r="G66" s="70">
        <v>1</v>
      </c>
      <c r="H66" s="70">
        <v>1</v>
      </c>
    </row>
    <row r="67" spans="1:8" ht="16.5">
      <c r="A67" s="77" t="s">
        <v>217</v>
      </c>
      <c r="B67" s="6" t="s">
        <v>189</v>
      </c>
      <c r="C67" s="6" t="s">
        <v>182</v>
      </c>
      <c r="D67" s="73">
        <v>4</v>
      </c>
      <c r="E67" s="70">
        <v>2</v>
      </c>
      <c r="F67" s="70">
        <v>0</v>
      </c>
      <c r="G67" s="70">
        <v>1</v>
      </c>
      <c r="H67" s="70">
        <v>1</v>
      </c>
    </row>
    <row r="68" spans="1:8" ht="16.5">
      <c r="A68" s="77" t="s">
        <v>217</v>
      </c>
      <c r="B68" s="6" t="s">
        <v>188</v>
      </c>
      <c r="C68" s="6" t="s">
        <v>182</v>
      </c>
      <c r="D68" s="73">
        <v>4</v>
      </c>
      <c r="E68" s="70">
        <v>0</v>
      </c>
      <c r="F68" s="70">
        <v>1</v>
      </c>
      <c r="G68" s="70">
        <v>2</v>
      </c>
      <c r="H68" s="70">
        <v>1</v>
      </c>
    </row>
    <row r="69" spans="1:8" ht="16.5">
      <c r="A69" s="77" t="s">
        <v>218</v>
      </c>
      <c r="B69" s="6" t="s">
        <v>144</v>
      </c>
      <c r="C69" s="6" t="s">
        <v>130</v>
      </c>
      <c r="D69" s="73">
        <v>3</v>
      </c>
      <c r="E69" s="70">
        <v>1</v>
      </c>
      <c r="F69" s="70">
        <v>1</v>
      </c>
      <c r="G69" s="70">
        <v>0</v>
      </c>
      <c r="H69" s="70">
        <v>1</v>
      </c>
    </row>
    <row r="70" spans="1:8" ht="16.5">
      <c r="A70" s="77" t="s">
        <v>218</v>
      </c>
      <c r="B70" s="6" t="s">
        <v>142</v>
      </c>
      <c r="C70" s="6" t="s">
        <v>130</v>
      </c>
      <c r="D70" s="73">
        <v>3</v>
      </c>
      <c r="E70" s="70">
        <v>1</v>
      </c>
      <c r="F70" s="70">
        <v>0</v>
      </c>
      <c r="G70" s="70">
        <v>1</v>
      </c>
      <c r="H70" s="70">
        <v>1</v>
      </c>
    </row>
    <row r="71" spans="1:8" ht="16.5">
      <c r="A71" s="77" t="s">
        <v>218</v>
      </c>
      <c r="B71" s="6" t="s">
        <v>145</v>
      </c>
      <c r="C71" s="6" t="s">
        <v>130</v>
      </c>
      <c r="D71" s="73">
        <v>3</v>
      </c>
      <c r="E71" s="70">
        <v>1</v>
      </c>
      <c r="F71" s="70">
        <v>0</v>
      </c>
      <c r="G71" s="70">
        <v>2</v>
      </c>
      <c r="H71" s="70">
        <v>0</v>
      </c>
    </row>
    <row r="72" spans="1:8" ht="16.5">
      <c r="A72" s="77" t="s">
        <v>218</v>
      </c>
      <c r="B72" s="6" t="s">
        <v>134</v>
      </c>
      <c r="C72" s="6" t="s">
        <v>130</v>
      </c>
      <c r="D72" s="73">
        <v>3</v>
      </c>
      <c r="E72" s="70">
        <v>3</v>
      </c>
      <c r="F72" s="70">
        <v>0</v>
      </c>
      <c r="G72" s="70">
        <v>0</v>
      </c>
      <c r="H72" s="70">
        <v>0</v>
      </c>
    </row>
    <row r="73" spans="1:8" ht="16.5">
      <c r="A73" s="77" t="s">
        <v>218</v>
      </c>
      <c r="B73" s="6" t="s">
        <v>180</v>
      </c>
      <c r="C73" s="6" t="s">
        <v>178</v>
      </c>
      <c r="D73" s="73">
        <v>3</v>
      </c>
      <c r="E73" s="70">
        <v>1</v>
      </c>
      <c r="F73" s="70">
        <v>0</v>
      </c>
      <c r="G73" s="70">
        <v>1</v>
      </c>
      <c r="H73" s="70">
        <v>1</v>
      </c>
    </row>
    <row r="74" spans="1:8" ht="16.5">
      <c r="A74" s="77" t="s">
        <v>219</v>
      </c>
      <c r="B74" s="6" t="s">
        <v>143</v>
      </c>
      <c r="C74" s="6" t="s">
        <v>130</v>
      </c>
      <c r="D74" s="73">
        <v>2</v>
      </c>
      <c r="E74" s="70">
        <v>1</v>
      </c>
      <c r="F74" s="70">
        <v>0</v>
      </c>
      <c r="G74" s="70">
        <v>1</v>
      </c>
      <c r="H74" s="70">
        <v>0</v>
      </c>
    </row>
    <row r="75" spans="1:8" ht="16.5">
      <c r="A75" s="77" t="s">
        <v>219</v>
      </c>
      <c r="B75" s="6" t="s">
        <v>146</v>
      </c>
      <c r="C75" s="6" t="s">
        <v>130</v>
      </c>
      <c r="D75" s="73">
        <v>2</v>
      </c>
      <c r="E75" s="70">
        <v>1</v>
      </c>
      <c r="F75" s="70">
        <v>0</v>
      </c>
      <c r="G75" s="70">
        <v>0</v>
      </c>
      <c r="H75" s="70">
        <v>1</v>
      </c>
    </row>
    <row r="76" spans="1:8" ht="16.5">
      <c r="A76" s="77" t="s">
        <v>219</v>
      </c>
      <c r="B76" s="6" t="s">
        <v>147</v>
      </c>
      <c r="C76" s="6" t="s">
        <v>130</v>
      </c>
      <c r="D76" s="73">
        <v>2</v>
      </c>
      <c r="E76" s="70">
        <v>1</v>
      </c>
      <c r="F76" s="70">
        <v>0</v>
      </c>
      <c r="G76" s="70">
        <v>1</v>
      </c>
      <c r="H76" s="70">
        <v>0</v>
      </c>
    </row>
    <row r="77" spans="1:8" ht="16.5">
      <c r="A77" s="77" t="s">
        <v>220</v>
      </c>
      <c r="B77" s="6" t="s">
        <v>150</v>
      </c>
      <c r="C77" s="6" t="s">
        <v>130</v>
      </c>
      <c r="D77" s="73">
        <v>1</v>
      </c>
      <c r="E77" s="70">
        <v>0</v>
      </c>
      <c r="F77" s="70">
        <v>0</v>
      </c>
      <c r="G77" s="70">
        <v>0</v>
      </c>
      <c r="H77" s="70">
        <v>1</v>
      </c>
    </row>
    <row r="78" spans="1:8" ht="16.5">
      <c r="A78" s="77" t="s">
        <v>220</v>
      </c>
      <c r="B78" s="6" t="s">
        <v>149</v>
      </c>
      <c r="C78" s="6" t="s">
        <v>130</v>
      </c>
      <c r="D78" s="73">
        <v>1</v>
      </c>
      <c r="E78" s="70">
        <v>1</v>
      </c>
      <c r="F78" s="70">
        <v>0</v>
      </c>
      <c r="G78" s="70">
        <v>0</v>
      </c>
      <c r="H78" s="70">
        <v>0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Telma Soft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edemin</dc:creator>
  <cp:keywords/>
  <dc:description/>
  <cp:lastModifiedBy>Евгений</cp:lastModifiedBy>
  <dcterms:created xsi:type="dcterms:W3CDTF">2010-11-25T10:25:26Z</dcterms:created>
  <dcterms:modified xsi:type="dcterms:W3CDTF">2014-05-06T19:02:57Z</dcterms:modified>
  <cp:category/>
  <cp:version/>
  <cp:contentType/>
  <cp:contentStatus/>
</cp:coreProperties>
</file>